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0415" windowHeight="7770"/>
  </bookViews>
  <sheets>
    <sheet name="Sheet1" sheetId="1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C17"/>
  <c r="H18"/>
  <c r="H19"/>
  <c r="H20"/>
  <c r="H21"/>
  <c r="C22"/>
  <c r="H23"/>
  <c r="H24"/>
  <c r="H25"/>
  <c r="H26"/>
  <c r="H27"/>
  <c r="H28"/>
  <c r="H29"/>
  <c r="H30"/>
  <c r="H31"/>
  <c r="C33"/>
  <c r="H34"/>
  <c r="H35"/>
  <c r="H36"/>
  <c r="H37"/>
  <c r="H38"/>
  <c r="H39"/>
  <c r="H40"/>
  <c r="H41"/>
  <c r="C42"/>
  <c r="H43"/>
  <c r="H44"/>
  <c r="H45"/>
  <c r="H46"/>
  <c r="H47"/>
  <c r="H48"/>
  <c r="H49"/>
  <c r="H50"/>
  <c r="H51"/>
  <c r="H52"/>
  <c r="H53"/>
  <c r="H54"/>
  <c r="H55"/>
  <c r="H56"/>
  <c r="H57"/>
  <c r="C58"/>
  <c r="H59"/>
  <c r="H60"/>
  <c r="H61"/>
  <c r="H62"/>
  <c r="H63"/>
  <c r="H64"/>
  <c r="C65"/>
  <c r="H66"/>
  <c r="H67"/>
  <c r="H68"/>
  <c r="H69"/>
  <c r="H70"/>
  <c r="H71"/>
  <c r="H72"/>
  <c r="H73"/>
  <c r="H74"/>
  <c r="C75"/>
  <c r="H76"/>
  <c r="C79"/>
  <c r="C80"/>
  <c r="M4"/>
  <c r="M5"/>
  <c r="M6"/>
  <c r="M7"/>
  <c r="M8"/>
  <c r="M9"/>
  <c r="M10"/>
  <c r="M11"/>
  <c r="M12"/>
  <c r="M13"/>
  <c r="I17"/>
  <c r="M18"/>
  <c r="M19"/>
  <c r="M20"/>
  <c r="M21"/>
  <c r="I22"/>
  <c r="M23"/>
  <c r="M24"/>
  <c r="M25"/>
  <c r="M26"/>
  <c r="M27"/>
  <c r="M28"/>
  <c r="M29"/>
  <c r="M30"/>
  <c r="M31"/>
  <c r="I33"/>
  <c r="M34"/>
  <c r="M35"/>
  <c r="M36"/>
  <c r="M37"/>
  <c r="M38"/>
  <c r="M39"/>
  <c r="M40"/>
  <c r="M41"/>
  <c r="I42"/>
  <c r="M43"/>
  <c r="M44"/>
  <c r="M45"/>
  <c r="M46"/>
  <c r="M47"/>
  <c r="M48"/>
  <c r="M49"/>
  <c r="M50"/>
  <c r="M51"/>
  <c r="M52"/>
  <c r="M53"/>
  <c r="M54"/>
  <c r="M55"/>
  <c r="M56"/>
  <c r="M57"/>
  <c r="I58"/>
  <c r="M59"/>
  <c r="M60"/>
  <c r="M61"/>
  <c r="M62"/>
  <c r="M63"/>
  <c r="M64"/>
  <c r="I65"/>
  <c r="M66"/>
  <c r="M67"/>
  <c r="M68"/>
  <c r="M69"/>
  <c r="M70"/>
  <c r="M71"/>
  <c r="M72"/>
  <c r="M73"/>
  <c r="M74"/>
  <c r="I75"/>
  <c r="M76"/>
  <c r="M77"/>
  <c r="I79"/>
  <c r="I80"/>
  <c r="T4"/>
  <c r="T5"/>
  <c r="T6"/>
  <c r="T7"/>
  <c r="T8"/>
  <c r="T9"/>
  <c r="T10"/>
  <c r="T11"/>
  <c r="T12"/>
  <c r="T13"/>
  <c r="T14"/>
  <c r="T15"/>
  <c r="T16"/>
  <c r="N17"/>
  <c r="T18"/>
  <c r="T19"/>
  <c r="T20"/>
  <c r="T21"/>
  <c r="N22"/>
  <c r="T23"/>
  <c r="T24"/>
  <c r="T25"/>
  <c r="T26"/>
  <c r="T27"/>
  <c r="T28"/>
  <c r="T29"/>
  <c r="T30"/>
  <c r="T31"/>
  <c r="T32"/>
  <c r="N33"/>
  <c r="T34"/>
  <c r="T35"/>
  <c r="T36"/>
  <c r="T37"/>
  <c r="T38"/>
  <c r="T39"/>
  <c r="T40"/>
  <c r="T41"/>
  <c r="N42"/>
  <c r="T43"/>
  <c r="T44"/>
  <c r="T45"/>
  <c r="T46"/>
  <c r="T47"/>
  <c r="T48"/>
  <c r="T49"/>
  <c r="T50"/>
  <c r="T51"/>
  <c r="T52"/>
  <c r="T53"/>
  <c r="T54"/>
  <c r="T55"/>
  <c r="T56"/>
  <c r="T57"/>
  <c r="N58"/>
  <c r="T59"/>
  <c r="T60"/>
  <c r="T61"/>
  <c r="T62"/>
  <c r="T63"/>
  <c r="T64"/>
  <c r="N65"/>
  <c r="T66"/>
  <c r="T67"/>
  <c r="T68"/>
  <c r="T69"/>
  <c r="T70"/>
  <c r="T71"/>
  <c r="T72"/>
  <c r="T73"/>
  <c r="T74"/>
  <c r="N75"/>
  <c r="T76"/>
  <c r="T77"/>
  <c r="T78"/>
  <c r="N79"/>
  <c r="N80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H16"/>
  <c r="M16"/>
  <c r="U16"/>
  <c r="H15"/>
  <c r="M15"/>
  <c r="U15"/>
  <c r="H14"/>
  <c r="M14"/>
  <c r="U14"/>
  <c r="U13"/>
  <c r="U12"/>
  <c r="U11"/>
  <c r="U10"/>
  <c r="U9"/>
  <c r="U8"/>
  <c r="U7"/>
  <c r="U6"/>
  <c r="U5"/>
  <c r="U4"/>
</calcChain>
</file>

<file path=xl/sharedStrings.xml><?xml version="1.0" encoding="utf-8"?>
<sst xmlns="http://schemas.openxmlformats.org/spreadsheetml/2006/main" count="99" uniqueCount="87">
  <si>
    <t>2018—2019学年度第二学期学生人数统计表（2019.9.27）</t>
  </si>
  <si>
    <t>系</t>
  </si>
  <si>
    <t>专业</t>
  </si>
  <si>
    <t>2017级</t>
  </si>
  <si>
    <t>2018级</t>
  </si>
  <si>
    <t>2019级</t>
  </si>
  <si>
    <t>总计</t>
  </si>
  <si>
    <t>班级人数</t>
  </si>
  <si>
    <t>专业小计</t>
  </si>
  <si>
    <t>艺术体育系共38个班</t>
  </si>
  <si>
    <t>音乐教育（五年制）</t>
  </si>
  <si>
    <t>美术教育（五年制）</t>
  </si>
  <si>
    <t>美术教育</t>
  </si>
  <si>
    <t>音乐教育</t>
  </si>
  <si>
    <t>体育教育</t>
  </si>
  <si>
    <t>现代流行音乐</t>
  </si>
  <si>
    <t xml:space="preserve">艺术设计(服装设计) </t>
  </si>
  <si>
    <t>环境艺术设计</t>
  </si>
  <si>
    <t>产品艺术设计</t>
  </si>
  <si>
    <t>社会体育</t>
  </si>
  <si>
    <t>艺术设计</t>
  </si>
  <si>
    <t>舞蹈表演</t>
  </si>
  <si>
    <t>艺术设计（澄海职校）</t>
  </si>
  <si>
    <t>小计</t>
  </si>
  <si>
    <t>外语系共30个班</t>
  </si>
  <si>
    <t>商务英语</t>
  </si>
  <si>
    <t>英语教育</t>
  </si>
  <si>
    <t>商务英语（跨境）</t>
  </si>
  <si>
    <t>应用英语</t>
  </si>
  <si>
    <t>计算机系共34个班</t>
  </si>
  <si>
    <t>计算机应用技术</t>
  </si>
  <si>
    <t>计算机网络技术</t>
  </si>
  <si>
    <t>云计算技术与应用</t>
  </si>
  <si>
    <t>移动互联应用技术</t>
  </si>
  <si>
    <t>计算机网络技术（三二分段）</t>
  </si>
  <si>
    <t>数字媒体应用技术</t>
  </si>
  <si>
    <t>软件技术</t>
  </si>
  <si>
    <t>数字媒体应用技术（三二分段）</t>
  </si>
  <si>
    <t>数字媒体应用技术（卫校）</t>
  </si>
  <si>
    <t>计算机网络技术（澄海职校）</t>
  </si>
  <si>
    <t>机电工程系 共33个班</t>
  </si>
  <si>
    <t>机械设计与制造</t>
  </si>
  <si>
    <t>汽车检测与维修</t>
  </si>
  <si>
    <t>机电一体化</t>
  </si>
  <si>
    <t>应用电子技术</t>
  </si>
  <si>
    <t>汽车营销与服务</t>
  </si>
  <si>
    <t>光伏工程技术</t>
  </si>
  <si>
    <t>汽车电子技术</t>
  </si>
  <si>
    <t>电梯工程技术</t>
  </si>
  <si>
    <t>经济管理系 
共57个班</t>
  </si>
  <si>
    <t>电子商务</t>
  </si>
  <si>
    <t xml:space="preserve">国际贸易 </t>
  </si>
  <si>
    <t>会计</t>
  </si>
  <si>
    <t>建设工程管理</t>
  </si>
  <si>
    <t xml:space="preserve">旅游管理（旅行社） </t>
  </si>
  <si>
    <t xml:space="preserve">酒店管理 </t>
  </si>
  <si>
    <t xml:space="preserve">物流管理 </t>
  </si>
  <si>
    <t>投资与理财</t>
  </si>
  <si>
    <t>文秘</t>
  </si>
  <si>
    <t>市场营销</t>
  </si>
  <si>
    <t>工程造价</t>
  </si>
  <si>
    <t>会计（三二分段）</t>
  </si>
  <si>
    <t>酒店管理（卫校）</t>
  </si>
  <si>
    <t>电子商务（卫校）</t>
  </si>
  <si>
    <t>会计（澄海）</t>
  </si>
  <si>
    <t>人文社科系 22个班</t>
  </si>
  <si>
    <t xml:space="preserve">语文教育 </t>
  </si>
  <si>
    <t>历史教育</t>
  </si>
  <si>
    <t>思想政治教育</t>
  </si>
  <si>
    <t>社区管理与服务</t>
  </si>
  <si>
    <t>社区管理与服务（卫校）</t>
  </si>
  <si>
    <t>自然科学系   共31个班</t>
  </si>
  <si>
    <t>食品检测技术</t>
  </si>
  <si>
    <t>地理教育</t>
  </si>
  <si>
    <t>化学教育</t>
  </si>
  <si>
    <t>生物教育</t>
  </si>
  <si>
    <t xml:space="preserve">数学教育 </t>
  </si>
  <si>
    <t xml:space="preserve">物理教育 </t>
  </si>
  <si>
    <t>环境监测与治理技术</t>
  </si>
  <si>
    <t>数学教育（高职）</t>
  </si>
  <si>
    <t>食品检测技术（卫校）</t>
  </si>
  <si>
    <t>学前教育系共18个班</t>
  </si>
  <si>
    <t>学前教育</t>
  </si>
  <si>
    <t>学前教育(三、二分段）</t>
  </si>
  <si>
    <t>学前教育（3+证书）</t>
  </si>
  <si>
    <t>合计</t>
  </si>
  <si>
    <r>
      <t>全院人数为11973人。其中大专人数10874(包括五年制转段生），共262个班，师范生共</t>
    </r>
    <r>
      <rPr>
        <b/>
        <sz val="10"/>
        <color rgb="FFFF0000"/>
        <rFont val="宋体"/>
        <family val="3"/>
        <charset val="134"/>
      </rPr>
      <t>3684</t>
    </r>
    <r>
      <rPr>
        <b/>
        <sz val="10"/>
        <color rgb="FF000000"/>
        <rFont val="宋体"/>
        <family val="3"/>
        <charset val="134"/>
      </rPr>
      <t>人。
其中16级3327人，17级3561人，18级3986人。毕业班79个，预计毕业生3496人，其中师范生1152</t>
    </r>
    <r>
      <rPr>
        <b/>
        <sz val="10"/>
        <rFont val="宋体"/>
        <family val="3"/>
        <charset val="134"/>
      </rPr>
      <t>人</t>
    </r>
    <r>
      <rPr>
        <b/>
        <sz val="10"/>
        <color rgb="FF000000"/>
        <rFont val="宋体"/>
        <family val="3"/>
        <charset val="134"/>
      </rPr>
      <t>。
五专（</t>
    </r>
    <r>
      <rPr>
        <b/>
        <sz val="10"/>
        <rFont val="宋体"/>
        <family val="3"/>
        <charset val="134"/>
      </rPr>
      <t>16、17、18</t>
    </r>
    <r>
      <rPr>
        <b/>
        <sz val="10"/>
        <color rgb="FF000000"/>
        <rFont val="宋体"/>
        <family val="3"/>
        <charset val="134"/>
      </rPr>
      <t>级）777人；中专（幼师）322人.澄海职校（B）41人，卫校84人。</t>
    </r>
    <phoneticPr fontId="1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</si>
</sst>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b/>
      <sz val="1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0"/>
      <color indexed="8"/>
      <name val="宋体"/>
      <family val="3"/>
      <charset val="134"/>
    </font>
    <font>
      <b/>
      <sz val="8"/>
      <color indexed="8"/>
      <name val="宋体"/>
      <family val="3"/>
      <charset val="134"/>
    </font>
    <font>
      <b/>
      <sz val="6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rgb="FF000000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vertical="center"/>
    </xf>
    <xf numFmtId="0" fontId="10" fillId="0" borderId="41" xfId="0" applyFont="1" applyFill="1" applyBorder="1" applyAlignment="1">
      <alignment vertical="center"/>
    </xf>
    <xf numFmtId="0" fontId="10" fillId="0" borderId="42" xfId="0" applyFont="1" applyFill="1" applyBorder="1" applyAlignment="1">
      <alignment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vertical="center"/>
    </xf>
    <xf numFmtId="0" fontId="6" fillId="0" borderId="37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0" borderId="53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81"/>
  <sheetViews>
    <sheetView tabSelected="1" workbookViewId="0">
      <selection sqref="A1:U81"/>
    </sheetView>
  </sheetViews>
  <sheetFormatPr defaultRowHeight="13.5"/>
  <sheetData>
    <row r="1" spans="1:21" ht="15" thickBo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>
      <c r="A2" s="2" t="s">
        <v>1</v>
      </c>
      <c r="B2" s="3" t="s">
        <v>2</v>
      </c>
      <c r="C2" s="4" t="s">
        <v>3</v>
      </c>
      <c r="D2" s="4"/>
      <c r="E2" s="4"/>
      <c r="F2" s="4"/>
      <c r="G2" s="4"/>
      <c r="H2" s="4"/>
      <c r="I2" s="4" t="s">
        <v>4</v>
      </c>
      <c r="J2" s="4"/>
      <c r="K2" s="4"/>
      <c r="L2" s="4"/>
      <c r="M2" s="4"/>
      <c r="N2" s="5" t="s">
        <v>5</v>
      </c>
      <c r="O2" s="6"/>
      <c r="P2" s="6"/>
      <c r="Q2" s="6"/>
      <c r="R2" s="6"/>
      <c r="S2" s="6"/>
      <c r="T2" s="6"/>
      <c r="U2" s="7" t="s">
        <v>6</v>
      </c>
    </row>
    <row r="3" spans="1:21">
      <c r="A3" s="8"/>
      <c r="B3" s="9"/>
      <c r="C3" s="10" t="s">
        <v>7</v>
      </c>
      <c r="D3" s="10"/>
      <c r="E3" s="10"/>
      <c r="F3" s="10"/>
      <c r="G3" s="10"/>
      <c r="H3" s="11" t="s">
        <v>8</v>
      </c>
      <c r="I3" s="12" t="s">
        <v>7</v>
      </c>
      <c r="J3" s="13"/>
      <c r="K3" s="13"/>
      <c r="L3" s="13"/>
      <c r="M3" s="11" t="s">
        <v>8</v>
      </c>
      <c r="N3" s="14" t="s">
        <v>7</v>
      </c>
      <c r="O3" s="15"/>
      <c r="P3" s="15"/>
      <c r="Q3" s="15"/>
      <c r="R3" s="15"/>
      <c r="S3" s="15"/>
      <c r="T3" s="16" t="s">
        <v>8</v>
      </c>
      <c r="U3" s="17"/>
    </row>
    <row r="4" spans="1:21">
      <c r="A4" s="18" t="s">
        <v>9</v>
      </c>
      <c r="B4" s="19" t="s">
        <v>10</v>
      </c>
      <c r="C4" s="20"/>
      <c r="D4" s="20"/>
      <c r="E4" s="21"/>
      <c r="F4" s="20"/>
      <c r="G4" s="20"/>
      <c r="H4" s="22">
        <f t="shared" ref="H4:H16" si="0">SUM(C4:G4)</f>
        <v>0</v>
      </c>
      <c r="I4" s="23">
        <v>18</v>
      </c>
      <c r="J4" s="24"/>
      <c r="K4" s="21"/>
      <c r="L4" s="20"/>
      <c r="M4" s="25">
        <f t="shared" ref="M4:M16" si="1">I4+J4+K4+L4</f>
        <v>18</v>
      </c>
      <c r="N4" s="26">
        <v>39</v>
      </c>
      <c r="O4" s="21"/>
      <c r="P4" s="20"/>
      <c r="Q4" s="21"/>
      <c r="R4" s="21"/>
      <c r="S4" s="21"/>
      <c r="T4" s="22">
        <f t="shared" ref="T4:T16" si="2">SUM(N4:S4)</f>
        <v>39</v>
      </c>
      <c r="U4" s="27">
        <f t="shared" ref="U4:U16" si="3">H4+M4+T4</f>
        <v>57</v>
      </c>
    </row>
    <row r="5" spans="1:21">
      <c r="A5" s="18"/>
      <c r="B5" s="19" t="s">
        <v>11</v>
      </c>
      <c r="C5" s="20"/>
      <c r="D5" s="20"/>
      <c r="E5" s="21"/>
      <c r="F5" s="20"/>
      <c r="G5" s="20"/>
      <c r="H5" s="22">
        <f t="shared" si="0"/>
        <v>0</v>
      </c>
      <c r="I5" s="28">
        <v>24</v>
      </c>
      <c r="J5" s="29">
        <v>24</v>
      </c>
      <c r="K5" s="21"/>
      <c r="L5" s="20"/>
      <c r="M5" s="25">
        <f t="shared" si="1"/>
        <v>48</v>
      </c>
      <c r="N5" s="26">
        <v>39</v>
      </c>
      <c r="O5" s="21"/>
      <c r="P5" s="20"/>
      <c r="Q5" s="21"/>
      <c r="R5" s="21"/>
      <c r="S5" s="21"/>
      <c r="T5" s="22">
        <f t="shared" si="2"/>
        <v>39</v>
      </c>
      <c r="U5" s="27">
        <f t="shared" si="3"/>
        <v>87</v>
      </c>
    </row>
    <row r="6" spans="1:21">
      <c r="A6" s="18"/>
      <c r="B6" s="19" t="s">
        <v>12</v>
      </c>
      <c r="C6" s="28">
        <v>30</v>
      </c>
      <c r="D6" s="29">
        <v>30</v>
      </c>
      <c r="E6" s="21"/>
      <c r="F6" s="20"/>
      <c r="G6" s="20"/>
      <c r="H6" s="22">
        <f t="shared" si="0"/>
        <v>60</v>
      </c>
      <c r="I6" s="28">
        <v>28</v>
      </c>
      <c r="J6" s="21">
        <v>27</v>
      </c>
      <c r="K6" s="21"/>
      <c r="L6" s="20"/>
      <c r="M6" s="25">
        <f t="shared" si="1"/>
        <v>55</v>
      </c>
      <c r="N6" s="26">
        <v>22</v>
      </c>
      <c r="O6" s="21">
        <v>21</v>
      </c>
      <c r="P6" s="20"/>
      <c r="Q6" s="21"/>
      <c r="R6" s="21"/>
      <c r="S6" s="21"/>
      <c r="T6" s="22">
        <f t="shared" si="2"/>
        <v>43</v>
      </c>
      <c r="U6" s="27">
        <f t="shared" si="3"/>
        <v>158</v>
      </c>
    </row>
    <row r="7" spans="1:21">
      <c r="A7" s="18"/>
      <c r="B7" s="19" t="s">
        <v>13</v>
      </c>
      <c r="C7" s="28">
        <v>38</v>
      </c>
      <c r="D7" s="29"/>
      <c r="E7" s="21"/>
      <c r="F7" s="20"/>
      <c r="G7" s="20"/>
      <c r="H7" s="22">
        <f t="shared" si="0"/>
        <v>38</v>
      </c>
      <c r="I7" s="28">
        <v>35</v>
      </c>
      <c r="J7" s="21"/>
      <c r="K7" s="21"/>
      <c r="L7" s="20"/>
      <c r="M7" s="25">
        <f t="shared" si="1"/>
        <v>35</v>
      </c>
      <c r="N7" s="26">
        <v>24</v>
      </c>
      <c r="O7" s="21"/>
      <c r="P7" s="20"/>
      <c r="Q7" s="21"/>
      <c r="R7" s="21"/>
      <c r="S7" s="21"/>
      <c r="T7" s="22">
        <f t="shared" si="2"/>
        <v>24</v>
      </c>
      <c r="U7" s="27">
        <f t="shared" si="3"/>
        <v>97</v>
      </c>
    </row>
    <row r="8" spans="1:21">
      <c r="A8" s="18"/>
      <c r="B8" s="19" t="s">
        <v>14</v>
      </c>
      <c r="C8" s="28">
        <v>30</v>
      </c>
      <c r="D8" s="29">
        <v>26</v>
      </c>
      <c r="E8" s="21"/>
      <c r="F8" s="20"/>
      <c r="G8" s="20"/>
      <c r="H8" s="22">
        <f t="shared" si="0"/>
        <v>56</v>
      </c>
      <c r="I8" s="28">
        <v>22</v>
      </c>
      <c r="J8" s="21">
        <v>23</v>
      </c>
      <c r="K8" s="21"/>
      <c r="L8" s="20"/>
      <c r="M8" s="25">
        <f t="shared" si="1"/>
        <v>45</v>
      </c>
      <c r="N8" s="26">
        <v>24</v>
      </c>
      <c r="O8" s="21">
        <v>24</v>
      </c>
      <c r="P8" s="20"/>
      <c r="Q8" s="21"/>
      <c r="R8" s="21"/>
      <c r="S8" s="21"/>
      <c r="T8" s="22">
        <f t="shared" si="2"/>
        <v>48</v>
      </c>
      <c r="U8" s="27">
        <f t="shared" si="3"/>
        <v>149</v>
      </c>
    </row>
    <row r="9" spans="1:21">
      <c r="A9" s="18"/>
      <c r="B9" s="19" t="s">
        <v>15</v>
      </c>
      <c r="C9" s="28">
        <v>13</v>
      </c>
      <c r="D9" s="29"/>
      <c r="E9" s="21"/>
      <c r="F9" s="20"/>
      <c r="G9" s="20"/>
      <c r="H9" s="22">
        <f t="shared" si="0"/>
        <v>13</v>
      </c>
      <c r="I9" s="28">
        <v>29</v>
      </c>
      <c r="J9" s="21"/>
      <c r="K9" s="21"/>
      <c r="L9" s="20"/>
      <c r="M9" s="25">
        <f t="shared" si="1"/>
        <v>29</v>
      </c>
      <c r="N9" s="26">
        <v>18</v>
      </c>
      <c r="O9" s="21"/>
      <c r="P9" s="20"/>
      <c r="Q9" s="21"/>
      <c r="R9" s="21"/>
      <c r="S9" s="21"/>
      <c r="T9" s="22">
        <f t="shared" si="2"/>
        <v>18</v>
      </c>
      <c r="U9" s="27">
        <f t="shared" si="3"/>
        <v>60</v>
      </c>
    </row>
    <row r="10" spans="1:21">
      <c r="A10" s="18"/>
      <c r="B10" s="19" t="s">
        <v>16</v>
      </c>
      <c r="C10" s="28">
        <v>20</v>
      </c>
      <c r="D10" s="29"/>
      <c r="E10" s="21"/>
      <c r="F10" s="20"/>
      <c r="G10" s="20"/>
      <c r="H10" s="22">
        <f t="shared" si="0"/>
        <v>20</v>
      </c>
      <c r="I10" s="28">
        <v>22</v>
      </c>
      <c r="J10" s="21"/>
      <c r="K10" s="21"/>
      <c r="L10" s="20"/>
      <c r="M10" s="25">
        <f t="shared" si="1"/>
        <v>22</v>
      </c>
      <c r="N10" s="26">
        <v>21</v>
      </c>
      <c r="O10" s="21"/>
      <c r="P10" s="30"/>
      <c r="Q10" s="21"/>
      <c r="R10" s="21"/>
      <c r="S10" s="21"/>
      <c r="T10" s="22">
        <f t="shared" si="2"/>
        <v>21</v>
      </c>
      <c r="U10" s="27">
        <f t="shared" si="3"/>
        <v>63</v>
      </c>
    </row>
    <row r="11" spans="1:21">
      <c r="A11" s="18"/>
      <c r="B11" s="19" t="s">
        <v>17</v>
      </c>
      <c r="C11" s="28">
        <v>25</v>
      </c>
      <c r="D11" s="29"/>
      <c r="E11" s="21"/>
      <c r="F11" s="20"/>
      <c r="G11" s="20"/>
      <c r="H11" s="22">
        <f t="shared" si="0"/>
        <v>25</v>
      </c>
      <c r="I11" s="28">
        <v>22</v>
      </c>
      <c r="J11" s="21"/>
      <c r="K11" s="21"/>
      <c r="L11" s="20"/>
      <c r="M11" s="25">
        <f t="shared" si="1"/>
        <v>22</v>
      </c>
      <c r="N11" s="26">
        <v>27</v>
      </c>
      <c r="O11" s="21"/>
      <c r="P11" s="21"/>
      <c r="Q11" s="21"/>
      <c r="R11" s="21"/>
      <c r="S11" s="21"/>
      <c r="T11" s="22">
        <f t="shared" si="2"/>
        <v>27</v>
      </c>
      <c r="U11" s="27">
        <f t="shared" si="3"/>
        <v>74</v>
      </c>
    </row>
    <row r="12" spans="1:21">
      <c r="A12" s="18"/>
      <c r="B12" s="19" t="s">
        <v>18</v>
      </c>
      <c r="C12" s="28">
        <v>26</v>
      </c>
      <c r="D12" s="29"/>
      <c r="E12" s="21"/>
      <c r="F12" s="20"/>
      <c r="G12" s="20"/>
      <c r="H12" s="22">
        <f t="shared" si="0"/>
        <v>26</v>
      </c>
      <c r="I12" s="28">
        <v>18</v>
      </c>
      <c r="J12" s="21"/>
      <c r="K12" s="21"/>
      <c r="L12" s="20"/>
      <c r="M12" s="25">
        <f t="shared" si="1"/>
        <v>18</v>
      </c>
      <c r="N12" s="26">
        <v>21</v>
      </c>
      <c r="O12" s="21"/>
      <c r="P12" s="20"/>
      <c r="Q12" s="21"/>
      <c r="R12" s="21"/>
      <c r="S12" s="21"/>
      <c r="T12" s="22">
        <f t="shared" si="2"/>
        <v>21</v>
      </c>
      <c r="U12" s="27">
        <f t="shared" si="3"/>
        <v>65</v>
      </c>
    </row>
    <row r="13" spans="1:21">
      <c r="A13" s="18"/>
      <c r="B13" s="19" t="s">
        <v>19</v>
      </c>
      <c r="C13" s="28">
        <v>30</v>
      </c>
      <c r="D13" s="29"/>
      <c r="E13" s="31"/>
      <c r="F13" s="32"/>
      <c r="G13" s="32"/>
      <c r="H13" s="22">
        <f t="shared" si="0"/>
        <v>30</v>
      </c>
      <c r="I13" s="33">
        <v>23</v>
      </c>
      <c r="J13" s="31"/>
      <c r="K13" s="31"/>
      <c r="L13" s="32"/>
      <c r="M13" s="25">
        <f t="shared" si="1"/>
        <v>23</v>
      </c>
      <c r="N13" s="26">
        <v>16</v>
      </c>
      <c r="O13" s="21"/>
      <c r="P13" s="20"/>
      <c r="Q13" s="21"/>
      <c r="R13" s="21"/>
      <c r="S13" s="21"/>
      <c r="T13" s="22">
        <f t="shared" si="2"/>
        <v>16</v>
      </c>
      <c r="U13" s="27">
        <f t="shared" si="3"/>
        <v>69</v>
      </c>
    </row>
    <row r="14" spans="1:21">
      <c r="A14" s="18"/>
      <c r="B14" s="34" t="s">
        <v>20</v>
      </c>
      <c r="C14" s="26"/>
      <c r="D14" s="29"/>
      <c r="E14" s="35"/>
      <c r="F14" s="35"/>
      <c r="G14" s="35"/>
      <c r="H14" s="22">
        <f t="shared" si="0"/>
        <v>0</v>
      </c>
      <c r="I14" s="30"/>
      <c r="J14" s="30"/>
      <c r="K14" s="30"/>
      <c r="L14" s="35"/>
      <c r="M14" s="25">
        <f t="shared" si="1"/>
        <v>0</v>
      </c>
      <c r="N14" s="26">
        <v>25</v>
      </c>
      <c r="O14" s="21"/>
      <c r="P14" s="20"/>
      <c r="Q14" s="21"/>
      <c r="R14" s="21"/>
      <c r="S14" s="21"/>
      <c r="T14" s="22">
        <f t="shared" si="2"/>
        <v>25</v>
      </c>
      <c r="U14" s="27">
        <f t="shared" si="3"/>
        <v>25</v>
      </c>
    </row>
    <row r="15" spans="1:21">
      <c r="A15" s="18"/>
      <c r="B15" s="34" t="s">
        <v>21</v>
      </c>
      <c r="C15" s="29"/>
      <c r="D15" s="21"/>
      <c r="E15" s="20"/>
      <c r="F15" s="20"/>
      <c r="G15" s="29"/>
      <c r="H15" s="22">
        <f t="shared" si="0"/>
        <v>0</v>
      </c>
      <c r="I15" s="21"/>
      <c r="J15" s="21"/>
      <c r="K15" s="21"/>
      <c r="L15" s="20"/>
      <c r="M15" s="25">
        <f t="shared" si="1"/>
        <v>0</v>
      </c>
      <c r="N15" s="26">
        <v>16</v>
      </c>
      <c r="O15" s="21"/>
      <c r="P15" s="20"/>
      <c r="Q15" s="21"/>
      <c r="R15" s="21"/>
      <c r="S15" s="21"/>
      <c r="T15" s="22">
        <f t="shared" si="2"/>
        <v>16</v>
      </c>
      <c r="U15" s="27">
        <f t="shared" si="3"/>
        <v>16</v>
      </c>
    </row>
    <row r="16" spans="1:21">
      <c r="A16" s="18"/>
      <c r="B16" s="34" t="s">
        <v>22</v>
      </c>
      <c r="C16" s="36"/>
      <c r="D16" s="37"/>
      <c r="E16" s="37"/>
      <c r="F16" s="37"/>
      <c r="G16" s="36"/>
      <c r="H16" s="22">
        <f t="shared" si="0"/>
        <v>0</v>
      </c>
      <c r="I16" s="21"/>
      <c r="J16" s="21"/>
      <c r="K16" s="21"/>
      <c r="L16" s="37"/>
      <c r="M16" s="25">
        <f t="shared" si="1"/>
        <v>0</v>
      </c>
      <c r="N16" s="21">
        <v>17</v>
      </c>
      <c r="O16" s="21"/>
      <c r="P16" s="21"/>
      <c r="Q16" s="21"/>
      <c r="R16" s="21"/>
      <c r="S16" s="21"/>
      <c r="T16" s="22">
        <f t="shared" si="2"/>
        <v>17</v>
      </c>
      <c r="U16" s="27">
        <f t="shared" si="3"/>
        <v>17</v>
      </c>
    </row>
    <row r="17" spans="1:21" ht="14.25" thickBot="1">
      <c r="A17" s="38"/>
      <c r="B17" s="39" t="s">
        <v>23</v>
      </c>
      <c r="C17" s="40">
        <f>SUM(H4:H13)</f>
        <v>268</v>
      </c>
      <c r="D17" s="41"/>
      <c r="E17" s="41"/>
      <c r="F17" s="41"/>
      <c r="G17" s="41"/>
      <c r="H17" s="42"/>
      <c r="I17" s="40">
        <f>SUM(M4:M13)</f>
        <v>315</v>
      </c>
      <c r="J17" s="41"/>
      <c r="K17" s="41"/>
      <c r="L17" s="41"/>
      <c r="M17" s="42"/>
      <c r="N17" s="40">
        <f>SUM(T4:T16)</f>
        <v>354</v>
      </c>
      <c r="O17" s="41"/>
      <c r="P17" s="41"/>
      <c r="Q17" s="41"/>
      <c r="R17" s="41"/>
      <c r="S17" s="41"/>
      <c r="T17" s="41"/>
      <c r="U17" s="43">
        <f>SUM(C17,I17,N17)</f>
        <v>937</v>
      </c>
    </row>
    <row r="18" spans="1:21">
      <c r="A18" s="44" t="s">
        <v>24</v>
      </c>
      <c r="B18" s="45" t="s">
        <v>25</v>
      </c>
      <c r="C18" s="46">
        <v>48</v>
      </c>
      <c r="D18" s="46">
        <v>43</v>
      </c>
      <c r="E18" s="46">
        <v>44</v>
      </c>
      <c r="F18" s="46">
        <v>47</v>
      </c>
      <c r="G18" s="46"/>
      <c r="H18" s="47">
        <f t="shared" ref="H18:H21" si="4">SUM(C18:G18)</f>
        <v>182</v>
      </c>
      <c r="I18" s="48">
        <v>54</v>
      </c>
      <c r="J18" s="46">
        <v>54</v>
      </c>
      <c r="K18" s="46">
        <v>52</v>
      </c>
      <c r="L18" s="46"/>
      <c r="M18" s="47">
        <f t="shared" ref="M18:M21" si="5">SUM(I18:L18)</f>
        <v>160</v>
      </c>
      <c r="N18" s="21">
        <v>39</v>
      </c>
      <c r="O18" s="21">
        <v>39</v>
      </c>
      <c r="P18" s="20">
        <v>38</v>
      </c>
      <c r="Q18" s="21"/>
      <c r="R18" s="21"/>
      <c r="S18" s="21"/>
      <c r="T18" s="22">
        <f t="shared" ref="T18:T21" si="6">SUM(N18:S18)</f>
        <v>116</v>
      </c>
      <c r="U18" s="27">
        <f t="shared" ref="U18:U21" si="7">H18+M18+T18</f>
        <v>458</v>
      </c>
    </row>
    <row r="19" spans="1:21">
      <c r="A19" s="18"/>
      <c r="B19" s="49" t="s">
        <v>26</v>
      </c>
      <c r="C19" s="21">
        <v>58</v>
      </c>
      <c r="D19" s="21">
        <v>58</v>
      </c>
      <c r="E19" s="21"/>
      <c r="F19" s="21"/>
      <c r="G19" s="21"/>
      <c r="H19" s="25">
        <f t="shared" si="4"/>
        <v>116</v>
      </c>
      <c r="I19" s="28">
        <v>48</v>
      </c>
      <c r="J19" s="21">
        <v>53</v>
      </c>
      <c r="K19" s="21">
        <v>52</v>
      </c>
      <c r="L19" s="21"/>
      <c r="M19" s="25">
        <f t="shared" si="5"/>
        <v>153</v>
      </c>
      <c r="N19" s="21">
        <v>48</v>
      </c>
      <c r="O19" s="21">
        <v>51</v>
      </c>
      <c r="P19" s="20">
        <v>46</v>
      </c>
      <c r="Q19" s="21">
        <v>51</v>
      </c>
      <c r="R19" s="21"/>
      <c r="S19" s="21"/>
      <c r="T19" s="22">
        <f t="shared" si="6"/>
        <v>196</v>
      </c>
      <c r="U19" s="27">
        <f t="shared" si="7"/>
        <v>465</v>
      </c>
    </row>
    <row r="20" spans="1:21">
      <c r="A20" s="18"/>
      <c r="B20" s="49" t="s">
        <v>27</v>
      </c>
      <c r="C20" s="30">
        <v>58</v>
      </c>
      <c r="D20" s="30"/>
      <c r="E20" s="30"/>
      <c r="F20" s="30"/>
      <c r="G20" s="30"/>
      <c r="H20" s="25">
        <f t="shared" si="4"/>
        <v>58</v>
      </c>
      <c r="I20" s="50">
        <v>44</v>
      </c>
      <c r="J20" s="30">
        <v>44</v>
      </c>
      <c r="K20" s="30"/>
      <c r="L20" s="30"/>
      <c r="M20" s="25">
        <f t="shared" si="5"/>
        <v>88</v>
      </c>
      <c r="N20" s="21">
        <v>44</v>
      </c>
      <c r="O20" s="21">
        <v>46</v>
      </c>
      <c r="P20" s="20"/>
      <c r="Q20" s="21"/>
      <c r="R20" s="21"/>
      <c r="S20" s="21"/>
      <c r="T20" s="22">
        <f t="shared" si="6"/>
        <v>90</v>
      </c>
      <c r="U20" s="27">
        <f t="shared" si="7"/>
        <v>236</v>
      </c>
    </row>
    <row r="21" spans="1:21">
      <c r="A21" s="18"/>
      <c r="B21" s="19" t="s">
        <v>28</v>
      </c>
      <c r="C21" s="30">
        <v>31</v>
      </c>
      <c r="D21" s="30">
        <v>29</v>
      </c>
      <c r="E21" s="30"/>
      <c r="F21" s="30"/>
      <c r="G21" s="30"/>
      <c r="H21" s="25">
        <f t="shared" si="4"/>
        <v>60</v>
      </c>
      <c r="I21" s="50">
        <v>34</v>
      </c>
      <c r="J21" s="30">
        <v>32</v>
      </c>
      <c r="K21" s="30"/>
      <c r="L21" s="30"/>
      <c r="M21" s="25">
        <f t="shared" si="5"/>
        <v>66</v>
      </c>
      <c r="N21" s="21">
        <v>39</v>
      </c>
      <c r="O21" s="21">
        <v>38</v>
      </c>
      <c r="P21" s="20"/>
      <c r="Q21" s="21"/>
      <c r="R21" s="21"/>
      <c r="S21" s="21"/>
      <c r="T21" s="22">
        <f t="shared" si="6"/>
        <v>77</v>
      </c>
      <c r="U21" s="27">
        <f t="shared" si="7"/>
        <v>203</v>
      </c>
    </row>
    <row r="22" spans="1:21" ht="14.25" thickBot="1">
      <c r="A22" s="38"/>
      <c r="B22" s="51" t="s">
        <v>23</v>
      </c>
      <c r="C22" s="40">
        <f>SUM(H18:H21)</f>
        <v>416</v>
      </c>
      <c r="D22" s="41"/>
      <c r="E22" s="41"/>
      <c r="F22" s="41"/>
      <c r="G22" s="41"/>
      <c r="H22" s="42"/>
      <c r="I22" s="40">
        <f>SUM(M18:M21)</f>
        <v>467</v>
      </c>
      <c r="J22" s="41"/>
      <c r="K22" s="41"/>
      <c r="L22" s="41"/>
      <c r="M22" s="42"/>
      <c r="N22" s="41">
        <f>SUM(T18:T21)</f>
        <v>479</v>
      </c>
      <c r="O22" s="41"/>
      <c r="P22" s="41"/>
      <c r="Q22" s="41"/>
      <c r="R22" s="41"/>
      <c r="S22" s="41"/>
      <c r="T22" s="41"/>
      <c r="U22" s="43">
        <f>SUM(C22,I22,N22)</f>
        <v>1362</v>
      </c>
    </row>
    <row r="23" spans="1:21" ht="21.75" thickBot="1">
      <c r="A23" s="44" t="s">
        <v>29</v>
      </c>
      <c r="B23" s="52" t="s">
        <v>30</v>
      </c>
      <c r="C23" s="48">
        <v>39</v>
      </c>
      <c r="D23" s="46">
        <v>37</v>
      </c>
      <c r="E23" s="46"/>
      <c r="F23" s="53"/>
      <c r="G23" s="53"/>
      <c r="H23" s="47">
        <f t="shared" ref="H23:H31" si="8">SUM(C23:G23)</f>
        <v>76</v>
      </c>
      <c r="I23" s="48">
        <v>41</v>
      </c>
      <c r="J23" s="46"/>
      <c r="K23" s="46"/>
      <c r="L23" s="54"/>
      <c r="M23" s="47">
        <f t="shared" ref="M23:M31" si="9">SUM(I23:L23)</f>
        <v>41</v>
      </c>
      <c r="N23" s="21">
        <v>46</v>
      </c>
      <c r="O23" s="21">
        <v>46</v>
      </c>
      <c r="P23" s="20"/>
      <c r="Q23" s="21"/>
      <c r="R23" s="21"/>
      <c r="S23" s="21"/>
      <c r="T23" s="22">
        <f t="shared" ref="T23:T32" si="10">SUM(N23:S23)</f>
        <v>92</v>
      </c>
      <c r="U23" s="27">
        <f t="shared" ref="U23:U32" si="11">H23+M23+T23</f>
        <v>209</v>
      </c>
    </row>
    <row r="24" spans="1:21" ht="21.75" thickBot="1">
      <c r="A24" s="18"/>
      <c r="B24" s="55" t="s">
        <v>31</v>
      </c>
      <c r="C24" s="28">
        <v>47</v>
      </c>
      <c r="D24" s="21">
        <v>45</v>
      </c>
      <c r="E24" s="21"/>
      <c r="F24" s="26"/>
      <c r="G24" s="26"/>
      <c r="H24" s="47">
        <f t="shared" si="8"/>
        <v>92</v>
      </c>
      <c r="I24" s="28">
        <v>53</v>
      </c>
      <c r="J24" s="21"/>
      <c r="K24" s="21"/>
      <c r="L24" s="20"/>
      <c r="M24" s="47">
        <f t="shared" si="9"/>
        <v>53</v>
      </c>
      <c r="N24" s="21">
        <v>56</v>
      </c>
      <c r="O24" s="21">
        <v>46</v>
      </c>
      <c r="P24" s="20"/>
      <c r="Q24" s="21"/>
      <c r="R24" s="21"/>
      <c r="S24" s="21"/>
      <c r="T24" s="22">
        <f t="shared" si="10"/>
        <v>102</v>
      </c>
      <c r="U24" s="27">
        <f t="shared" si="11"/>
        <v>247</v>
      </c>
    </row>
    <row r="25" spans="1:21" ht="21.75" thickBot="1">
      <c r="A25" s="18"/>
      <c r="B25" s="55" t="s">
        <v>32</v>
      </c>
      <c r="C25" s="28">
        <v>60</v>
      </c>
      <c r="D25" s="21"/>
      <c r="E25" s="21"/>
      <c r="F25" s="26"/>
      <c r="G25" s="26"/>
      <c r="H25" s="47">
        <f t="shared" si="8"/>
        <v>60</v>
      </c>
      <c r="I25" s="28">
        <v>37</v>
      </c>
      <c r="J25" s="21">
        <v>36</v>
      </c>
      <c r="K25" s="21"/>
      <c r="L25" s="20"/>
      <c r="M25" s="47">
        <f t="shared" si="9"/>
        <v>73</v>
      </c>
      <c r="N25" s="21">
        <v>55</v>
      </c>
      <c r="O25" s="21"/>
      <c r="P25" s="20"/>
      <c r="Q25" s="21"/>
      <c r="R25" s="21"/>
      <c r="S25" s="21"/>
      <c r="T25" s="22">
        <f t="shared" si="10"/>
        <v>55</v>
      </c>
      <c r="U25" s="27">
        <f t="shared" si="11"/>
        <v>188</v>
      </c>
    </row>
    <row r="26" spans="1:21" ht="14.25" thickBot="1">
      <c r="A26" s="18"/>
      <c r="B26" s="19" t="s">
        <v>33</v>
      </c>
      <c r="C26" s="28">
        <v>25</v>
      </c>
      <c r="D26" s="21"/>
      <c r="E26" s="21"/>
      <c r="F26" s="26"/>
      <c r="G26" s="26"/>
      <c r="H26" s="47">
        <f t="shared" si="8"/>
        <v>25</v>
      </c>
      <c r="I26" s="28">
        <v>58</v>
      </c>
      <c r="J26" s="21">
        <v>56</v>
      </c>
      <c r="K26" s="21"/>
      <c r="L26" s="20"/>
      <c r="M26" s="47">
        <f t="shared" si="9"/>
        <v>114</v>
      </c>
      <c r="N26" s="21">
        <v>44</v>
      </c>
      <c r="O26" s="21"/>
      <c r="P26" s="20"/>
      <c r="Q26" s="21"/>
      <c r="R26" s="21"/>
      <c r="S26" s="21"/>
      <c r="T26" s="22">
        <f t="shared" si="10"/>
        <v>44</v>
      </c>
      <c r="U26" s="27">
        <f t="shared" si="11"/>
        <v>183</v>
      </c>
    </row>
    <row r="27" spans="1:21" ht="14.25" thickBot="1">
      <c r="A27" s="18"/>
      <c r="B27" s="19" t="s">
        <v>34</v>
      </c>
      <c r="C27" s="28"/>
      <c r="D27" s="21"/>
      <c r="E27" s="21"/>
      <c r="F27" s="26"/>
      <c r="G27" s="26"/>
      <c r="H27" s="47">
        <f t="shared" si="8"/>
        <v>0</v>
      </c>
      <c r="I27" s="28">
        <v>39</v>
      </c>
      <c r="J27" s="21"/>
      <c r="K27" s="21"/>
      <c r="L27" s="20"/>
      <c r="M27" s="47">
        <f t="shared" si="9"/>
        <v>39</v>
      </c>
      <c r="N27" s="21">
        <v>26</v>
      </c>
      <c r="O27" s="21"/>
      <c r="P27" s="20"/>
      <c r="Q27" s="21"/>
      <c r="R27" s="21"/>
      <c r="S27" s="21"/>
      <c r="T27" s="22">
        <f t="shared" si="10"/>
        <v>26</v>
      </c>
      <c r="U27" s="27">
        <f t="shared" si="11"/>
        <v>65</v>
      </c>
    </row>
    <row r="28" spans="1:21" ht="14.25" thickBot="1">
      <c r="A28" s="18"/>
      <c r="B28" s="19" t="s">
        <v>35</v>
      </c>
      <c r="C28" s="28">
        <v>45</v>
      </c>
      <c r="D28" s="21">
        <v>45</v>
      </c>
      <c r="E28" s="21"/>
      <c r="F28" s="26"/>
      <c r="G28" s="26"/>
      <c r="H28" s="47">
        <f t="shared" si="8"/>
        <v>90</v>
      </c>
      <c r="I28" s="28">
        <v>50</v>
      </c>
      <c r="J28" s="21">
        <v>47</v>
      </c>
      <c r="K28" s="21"/>
      <c r="L28" s="20"/>
      <c r="M28" s="47">
        <f t="shared" si="9"/>
        <v>97</v>
      </c>
      <c r="N28" s="21">
        <v>51</v>
      </c>
      <c r="O28" s="21">
        <v>44</v>
      </c>
      <c r="P28" s="20"/>
      <c r="Q28" s="21"/>
      <c r="R28" s="21"/>
      <c r="S28" s="21"/>
      <c r="T28" s="22">
        <f t="shared" si="10"/>
        <v>95</v>
      </c>
      <c r="U28" s="27">
        <f t="shared" si="11"/>
        <v>282</v>
      </c>
    </row>
    <row r="29" spans="1:21" ht="14.25" thickBot="1">
      <c r="A29" s="18"/>
      <c r="B29" s="19" t="s">
        <v>36</v>
      </c>
      <c r="C29" s="50">
        <v>46</v>
      </c>
      <c r="D29" s="30"/>
      <c r="E29" s="30"/>
      <c r="F29" s="56"/>
      <c r="G29" s="56"/>
      <c r="H29" s="47">
        <f t="shared" si="8"/>
        <v>46</v>
      </c>
      <c r="I29" s="50">
        <v>42</v>
      </c>
      <c r="J29" s="30">
        <v>42</v>
      </c>
      <c r="K29" s="30"/>
      <c r="L29" s="35"/>
      <c r="M29" s="47">
        <f t="shared" si="9"/>
        <v>84</v>
      </c>
      <c r="N29" s="21">
        <v>43</v>
      </c>
      <c r="O29" s="21">
        <v>46</v>
      </c>
      <c r="P29" s="20"/>
      <c r="Q29" s="21"/>
      <c r="R29" s="21"/>
      <c r="S29" s="21"/>
      <c r="T29" s="22">
        <f t="shared" si="10"/>
        <v>89</v>
      </c>
      <c r="U29" s="27">
        <f t="shared" si="11"/>
        <v>219</v>
      </c>
    </row>
    <row r="30" spans="1:21" ht="14.25" thickBot="1">
      <c r="A30" s="18"/>
      <c r="B30" s="19" t="s">
        <v>37</v>
      </c>
      <c r="C30" s="50"/>
      <c r="D30" s="30"/>
      <c r="E30" s="30"/>
      <c r="F30" s="56"/>
      <c r="G30" s="56"/>
      <c r="H30" s="47">
        <f t="shared" si="8"/>
        <v>0</v>
      </c>
      <c r="I30" s="50"/>
      <c r="J30" s="30"/>
      <c r="K30" s="30"/>
      <c r="L30" s="35"/>
      <c r="M30" s="47">
        <f t="shared" si="9"/>
        <v>0</v>
      </c>
      <c r="N30" s="21">
        <v>28</v>
      </c>
      <c r="O30" s="21"/>
      <c r="P30" s="20"/>
      <c r="Q30" s="21"/>
      <c r="R30" s="21"/>
      <c r="S30" s="21"/>
      <c r="T30" s="22">
        <f t="shared" si="10"/>
        <v>28</v>
      </c>
      <c r="U30" s="27">
        <f t="shared" si="11"/>
        <v>28</v>
      </c>
    </row>
    <row r="31" spans="1:21">
      <c r="A31" s="18"/>
      <c r="B31" s="19" t="s">
        <v>38</v>
      </c>
      <c r="C31" s="50"/>
      <c r="D31" s="30"/>
      <c r="E31" s="30"/>
      <c r="F31" s="56"/>
      <c r="G31" s="56"/>
      <c r="H31" s="47">
        <f t="shared" si="8"/>
        <v>0</v>
      </c>
      <c r="I31" s="50"/>
      <c r="J31" s="30"/>
      <c r="K31" s="30"/>
      <c r="L31" s="35"/>
      <c r="M31" s="47">
        <f t="shared" si="9"/>
        <v>0</v>
      </c>
      <c r="N31" s="21">
        <v>29</v>
      </c>
      <c r="O31" s="21"/>
      <c r="P31" s="20"/>
      <c r="Q31" s="21"/>
      <c r="R31" s="21"/>
      <c r="S31" s="21"/>
      <c r="T31" s="22">
        <f t="shared" si="10"/>
        <v>29</v>
      </c>
      <c r="U31" s="27">
        <f t="shared" si="11"/>
        <v>29</v>
      </c>
    </row>
    <row r="32" spans="1:21">
      <c r="A32" s="18"/>
      <c r="B32" s="34" t="s">
        <v>39</v>
      </c>
      <c r="C32" s="57"/>
      <c r="D32" s="37"/>
      <c r="E32" s="37"/>
      <c r="F32" s="37"/>
      <c r="G32" s="37"/>
      <c r="H32" s="22"/>
      <c r="I32" s="57"/>
      <c r="J32" s="37"/>
      <c r="K32" s="37"/>
      <c r="L32" s="37"/>
      <c r="M32" s="25"/>
      <c r="N32" s="58">
        <v>16</v>
      </c>
      <c r="O32" s="58"/>
      <c r="P32" s="58"/>
      <c r="Q32" s="58"/>
      <c r="R32" s="58"/>
      <c r="S32" s="58"/>
      <c r="T32" s="22">
        <f t="shared" si="10"/>
        <v>16</v>
      </c>
      <c r="U32" s="27">
        <f t="shared" si="11"/>
        <v>16</v>
      </c>
    </row>
    <row r="33" spans="1:21" ht="14.25" thickBot="1">
      <c r="A33" s="38"/>
      <c r="B33" s="39" t="s">
        <v>23</v>
      </c>
      <c r="C33" s="40">
        <f>SUM(H23:H32)</f>
        <v>389</v>
      </c>
      <c r="D33" s="41"/>
      <c r="E33" s="41"/>
      <c r="F33" s="41"/>
      <c r="G33" s="41"/>
      <c r="H33" s="42"/>
      <c r="I33" s="40">
        <f>SUM(M23:M32)</f>
        <v>501</v>
      </c>
      <c r="J33" s="41"/>
      <c r="K33" s="41"/>
      <c r="L33" s="41"/>
      <c r="M33" s="42"/>
      <c r="N33" s="41">
        <f>SUM(T23:T32)</f>
        <v>576</v>
      </c>
      <c r="O33" s="41"/>
      <c r="P33" s="41"/>
      <c r="Q33" s="41"/>
      <c r="R33" s="41"/>
      <c r="S33" s="41"/>
      <c r="T33" s="41"/>
      <c r="U33" s="43">
        <f>SUM(C33,I33,N33)</f>
        <v>1466</v>
      </c>
    </row>
    <row r="34" spans="1:21" ht="14.25" thickBot="1">
      <c r="A34" s="44" t="s">
        <v>40</v>
      </c>
      <c r="B34" s="59" t="s">
        <v>41</v>
      </c>
      <c r="C34" s="46">
        <v>42</v>
      </c>
      <c r="D34" s="46"/>
      <c r="E34" s="54"/>
      <c r="F34" s="54"/>
      <c r="G34" s="54"/>
      <c r="H34" s="47">
        <f t="shared" ref="H34:H41" si="12">SUM(C34:G34)</f>
        <v>42</v>
      </c>
      <c r="I34" s="48">
        <v>41</v>
      </c>
      <c r="J34" s="46"/>
      <c r="K34" s="46"/>
      <c r="L34" s="54"/>
      <c r="M34" s="47">
        <f t="shared" ref="M34:M41" si="13">SUM(I34:L34)</f>
        <v>41</v>
      </c>
      <c r="N34" s="21">
        <v>46</v>
      </c>
      <c r="O34" s="21"/>
      <c r="P34" s="20"/>
      <c r="Q34" s="21"/>
      <c r="R34" s="21"/>
      <c r="S34" s="21"/>
      <c r="T34" s="22">
        <f t="shared" ref="T34:T41" si="14">SUM(N34:S34)</f>
        <v>46</v>
      </c>
      <c r="U34" s="27">
        <f t="shared" ref="U34:U41" si="15">H34+M34+T34</f>
        <v>129</v>
      </c>
    </row>
    <row r="35" spans="1:21" ht="14.25" thickBot="1">
      <c r="A35" s="18"/>
      <c r="B35" s="19" t="s">
        <v>42</v>
      </c>
      <c r="C35" s="21">
        <v>40</v>
      </c>
      <c r="D35" s="21">
        <v>35</v>
      </c>
      <c r="E35" s="20"/>
      <c r="F35" s="20"/>
      <c r="G35" s="20"/>
      <c r="H35" s="47">
        <f t="shared" si="12"/>
        <v>75</v>
      </c>
      <c r="I35" s="28">
        <v>37</v>
      </c>
      <c r="J35" s="21"/>
      <c r="K35" s="21"/>
      <c r="L35" s="20"/>
      <c r="M35" s="47">
        <f t="shared" si="13"/>
        <v>37</v>
      </c>
      <c r="N35" s="21">
        <v>57</v>
      </c>
      <c r="O35" s="21"/>
      <c r="P35" s="20"/>
      <c r="Q35" s="21"/>
      <c r="R35" s="21"/>
      <c r="S35" s="21"/>
      <c r="T35" s="22">
        <f t="shared" si="14"/>
        <v>57</v>
      </c>
      <c r="U35" s="27">
        <f t="shared" si="15"/>
        <v>169</v>
      </c>
    </row>
    <row r="36" spans="1:21" ht="14.25" thickBot="1">
      <c r="A36" s="18"/>
      <c r="B36" s="19" t="s">
        <v>43</v>
      </c>
      <c r="C36" s="21">
        <v>56</v>
      </c>
      <c r="D36" s="21">
        <v>54</v>
      </c>
      <c r="E36" s="20">
        <v>54</v>
      </c>
      <c r="F36" s="20">
        <v>31</v>
      </c>
      <c r="G36" s="20"/>
      <c r="H36" s="47">
        <f t="shared" si="12"/>
        <v>195</v>
      </c>
      <c r="I36" s="28">
        <v>56</v>
      </c>
      <c r="J36" s="21">
        <v>52</v>
      </c>
      <c r="K36" s="21">
        <v>51</v>
      </c>
      <c r="L36" s="20">
        <v>28</v>
      </c>
      <c r="M36" s="47">
        <f t="shared" si="13"/>
        <v>187</v>
      </c>
      <c r="N36" s="21">
        <v>50</v>
      </c>
      <c r="O36" s="21">
        <v>50</v>
      </c>
      <c r="P36" s="20">
        <v>52</v>
      </c>
      <c r="Q36" s="21">
        <v>47</v>
      </c>
      <c r="R36" s="21"/>
      <c r="S36" s="21"/>
      <c r="T36" s="22">
        <f t="shared" si="14"/>
        <v>199</v>
      </c>
      <c r="U36" s="27">
        <f t="shared" si="15"/>
        <v>581</v>
      </c>
    </row>
    <row r="37" spans="1:21" ht="14.25" thickBot="1">
      <c r="A37" s="18"/>
      <c r="B37" s="19" t="s">
        <v>44</v>
      </c>
      <c r="C37" s="21">
        <v>41</v>
      </c>
      <c r="D37" s="21"/>
      <c r="E37" s="20"/>
      <c r="F37" s="20"/>
      <c r="G37" s="20"/>
      <c r="H37" s="47">
        <f t="shared" si="12"/>
        <v>41</v>
      </c>
      <c r="I37" s="28">
        <v>43</v>
      </c>
      <c r="J37" s="21">
        <v>40</v>
      </c>
      <c r="K37" s="21"/>
      <c r="L37" s="20"/>
      <c r="M37" s="47">
        <f t="shared" si="13"/>
        <v>83</v>
      </c>
      <c r="N37" s="21">
        <v>41</v>
      </c>
      <c r="O37" s="21">
        <v>44</v>
      </c>
      <c r="P37" s="20"/>
      <c r="Q37" s="21"/>
      <c r="R37" s="21"/>
      <c r="S37" s="21"/>
      <c r="T37" s="22">
        <f t="shared" si="14"/>
        <v>85</v>
      </c>
      <c r="U37" s="27">
        <f t="shared" si="15"/>
        <v>209</v>
      </c>
    </row>
    <row r="38" spans="1:21" ht="14.25" thickBot="1">
      <c r="A38" s="18"/>
      <c r="B38" s="19" t="s">
        <v>45</v>
      </c>
      <c r="C38" s="21">
        <v>33</v>
      </c>
      <c r="D38" s="21"/>
      <c r="E38" s="20"/>
      <c r="F38" s="20"/>
      <c r="G38" s="20"/>
      <c r="H38" s="47">
        <f t="shared" si="12"/>
        <v>33</v>
      </c>
      <c r="I38" s="28">
        <v>38</v>
      </c>
      <c r="J38" s="21"/>
      <c r="K38" s="21"/>
      <c r="L38" s="20"/>
      <c r="M38" s="47">
        <f t="shared" si="13"/>
        <v>38</v>
      </c>
      <c r="N38" s="21"/>
      <c r="O38" s="21"/>
      <c r="P38" s="20"/>
      <c r="Q38" s="21"/>
      <c r="R38" s="21"/>
      <c r="S38" s="21"/>
      <c r="T38" s="22">
        <f t="shared" si="14"/>
        <v>0</v>
      </c>
      <c r="U38" s="27">
        <f t="shared" si="15"/>
        <v>71</v>
      </c>
    </row>
    <row r="39" spans="1:21" ht="14.25" thickBot="1">
      <c r="A39" s="18"/>
      <c r="B39" s="19" t="s">
        <v>46</v>
      </c>
      <c r="C39" s="21">
        <v>24</v>
      </c>
      <c r="D39" s="21"/>
      <c r="E39" s="20"/>
      <c r="F39" s="20"/>
      <c r="G39" s="20"/>
      <c r="H39" s="47">
        <f t="shared" si="12"/>
        <v>24</v>
      </c>
      <c r="I39" s="50">
        <v>44</v>
      </c>
      <c r="J39" s="30"/>
      <c r="K39" s="30"/>
      <c r="L39" s="35"/>
      <c r="M39" s="47">
        <f t="shared" si="13"/>
        <v>44</v>
      </c>
      <c r="N39" s="21">
        <v>38</v>
      </c>
      <c r="O39" s="21"/>
      <c r="P39" s="20"/>
      <c r="Q39" s="21"/>
      <c r="R39" s="21"/>
      <c r="S39" s="21"/>
      <c r="T39" s="22">
        <f t="shared" si="14"/>
        <v>38</v>
      </c>
      <c r="U39" s="27">
        <f t="shared" si="15"/>
        <v>106</v>
      </c>
    </row>
    <row r="40" spans="1:21" ht="14.25" thickBot="1">
      <c r="A40" s="18"/>
      <c r="B40" s="19" t="s">
        <v>47</v>
      </c>
      <c r="C40" s="21">
        <v>40</v>
      </c>
      <c r="D40" s="21"/>
      <c r="E40" s="20"/>
      <c r="F40" s="20"/>
      <c r="G40" s="20"/>
      <c r="H40" s="47">
        <f t="shared" si="12"/>
        <v>40</v>
      </c>
      <c r="I40" s="33">
        <v>27</v>
      </c>
      <c r="J40" s="31"/>
      <c r="K40" s="31"/>
      <c r="L40" s="32"/>
      <c r="M40" s="47">
        <f t="shared" si="13"/>
        <v>27</v>
      </c>
      <c r="N40" s="21">
        <v>39</v>
      </c>
      <c r="O40" s="21"/>
      <c r="P40" s="20"/>
      <c r="Q40" s="21"/>
      <c r="R40" s="21"/>
      <c r="S40" s="21"/>
      <c r="T40" s="22">
        <f t="shared" si="14"/>
        <v>39</v>
      </c>
      <c r="U40" s="27">
        <f t="shared" si="15"/>
        <v>106</v>
      </c>
    </row>
    <row r="41" spans="1:21">
      <c r="A41" s="18"/>
      <c r="B41" s="34" t="s">
        <v>48</v>
      </c>
      <c r="C41" s="37"/>
      <c r="D41" s="37"/>
      <c r="E41" s="37"/>
      <c r="F41" s="37"/>
      <c r="G41" s="37"/>
      <c r="H41" s="47">
        <f t="shared" si="12"/>
        <v>0</v>
      </c>
      <c r="I41" s="57"/>
      <c r="J41" s="37"/>
      <c r="K41" s="37"/>
      <c r="L41" s="37"/>
      <c r="M41" s="47">
        <f t="shared" si="13"/>
        <v>0</v>
      </c>
      <c r="N41" s="21">
        <v>34</v>
      </c>
      <c r="O41" s="21"/>
      <c r="P41" s="21"/>
      <c r="Q41" s="21"/>
      <c r="R41" s="21"/>
      <c r="S41" s="21"/>
      <c r="T41" s="22">
        <f t="shared" si="14"/>
        <v>34</v>
      </c>
      <c r="U41" s="27">
        <f t="shared" si="15"/>
        <v>34</v>
      </c>
    </row>
    <row r="42" spans="1:21" ht="14.25" thickBot="1">
      <c r="A42" s="38"/>
      <c r="B42" s="39" t="s">
        <v>23</v>
      </c>
      <c r="C42" s="40">
        <f>SUM(H34:H41)</f>
        <v>450</v>
      </c>
      <c r="D42" s="41"/>
      <c r="E42" s="41"/>
      <c r="F42" s="41"/>
      <c r="G42" s="41"/>
      <c r="H42" s="60"/>
      <c r="I42" s="40">
        <f>SUM(M34:M41)</f>
        <v>457</v>
      </c>
      <c r="J42" s="41"/>
      <c r="K42" s="41"/>
      <c r="L42" s="41"/>
      <c r="M42" s="60"/>
      <c r="N42" s="41">
        <f>SUM(T34:T41)</f>
        <v>498</v>
      </c>
      <c r="O42" s="41"/>
      <c r="P42" s="41"/>
      <c r="Q42" s="41"/>
      <c r="R42" s="41"/>
      <c r="S42" s="41"/>
      <c r="T42" s="41"/>
      <c r="U42" s="43">
        <f>SUM(C42,I42,N42)</f>
        <v>1405</v>
      </c>
    </row>
    <row r="43" spans="1:21" ht="14.25" thickBot="1">
      <c r="A43" s="44" t="s">
        <v>49</v>
      </c>
      <c r="B43" s="59" t="s">
        <v>50</v>
      </c>
      <c r="C43" s="46">
        <v>47</v>
      </c>
      <c r="D43" s="46">
        <v>44</v>
      </c>
      <c r="E43" s="54"/>
      <c r="F43" s="54"/>
      <c r="G43" s="54"/>
      <c r="H43" s="47">
        <f t="shared" ref="H43:H57" si="16">SUM(C43:G43)</f>
        <v>91</v>
      </c>
      <c r="I43" s="48">
        <v>46</v>
      </c>
      <c r="J43" s="46">
        <v>46</v>
      </c>
      <c r="K43" s="46"/>
      <c r="L43" s="46"/>
      <c r="M43" s="47">
        <f t="shared" ref="M43:M57" si="17">SUM(I43:L43)</f>
        <v>92</v>
      </c>
      <c r="N43" s="21">
        <v>48</v>
      </c>
      <c r="O43" s="21">
        <v>47</v>
      </c>
      <c r="P43" s="20">
        <v>41</v>
      </c>
      <c r="Q43" s="21"/>
      <c r="R43" s="21"/>
      <c r="S43" s="21"/>
      <c r="T43" s="22">
        <f t="shared" ref="T43:T57" si="18">SUM(N43:S43)</f>
        <v>136</v>
      </c>
      <c r="U43" s="27">
        <f t="shared" ref="U43:U57" si="19">H43+M43+T43</f>
        <v>319</v>
      </c>
    </row>
    <row r="44" spans="1:21" ht="14.25" thickBot="1">
      <c r="A44" s="18"/>
      <c r="B44" s="19" t="s">
        <v>51</v>
      </c>
      <c r="C44" s="21">
        <v>59</v>
      </c>
      <c r="D44" s="21"/>
      <c r="E44" s="20"/>
      <c r="F44" s="20"/>
      <c r="G44" s="20"/>
      <c r="H44" s="47">
        <f t="shared" si="16"/>
        <v>59</v>
      </c>
      <c r="I44" s="28">
        <v>39</v>
      </c>
      <c r="J44" s="21">
        <v>41</v>
      </c>
      <c r="K44" s="21"/>
      <c r="L44" s="21"/>
      <c r="M44" s="47">
        <f t="shared" si="17"/>
        <v>80</v>
      </c>
      <c r="N44" s="21">
        <v>30</v>
      </c>
      <c r="O44" s="21">
        <v>32</v>
      </c>
      <c r="P44" s="20"/>
      <c r="Q44" s="21"/>
      <c r="R44" s="21"/>
      <c r="S44" s="21"/>
      <c r="T44" s="22">
        <f t="shared" si="18"/>
        <v>62</v>
      </c>
      <c r="U44" s="27">
        <f t="shared" si="19"/>
        <v>201</v>
      </c>
    </row>
    <row r="45" spans="1:21" ht="14.25" thickBot="1">
      <c r="A45" s="18"/>
      <c r="B45" s="19" t="s">
        <v>52</v>
      </c>
      <c r="C45" s="21">
        <v>50</v>
      </c>
      <c r="D45" s="21">
        <v>50</v>
      </c>
      <c r="E45" s="20">
        <v>50</v>
      </c>
      <c r="F45" s="20">
        <v>50</v>
      </c>
      <c r="G45" s="20"/>
      <c r="H45" s="47">
        <f t="shared" si="16"/>
        <v>200</v>
      </c>
      <c r="I45" s="28">
        <v>49</v>
      </c>
      <c r="J45" s="21">
        <v>51</v>
      </c>
      <c r="K45" s="21">
        <v>56</v>
      </c>
      <c r="L45" s="21">
        <v>51</v>
      </c>
      <c r="M45" s="47">
        <f t="shared" si="17"/>
        <v>207</v>
      </c>
      <c r="N45" s="21">
        <v>42</v>
      </c>
      <c r="O45" s="21">
        <v>42</v>
      </c>
      <c r="P45" s="20">
        <v>49</v>
      </c>
      <c r="Q45" s="21">
        <v>45</v>
      </c>
      <c r="R45" s="21"/>
      <c r="S45" s="21"/>
      <c r="T45" s="22">
        <f t="shared" si="18"/>
        <v>178</v>
      </c>
      <c r="U45" s="27">
        <f t="shared" si="19"/>
        <v>585</v>
      </c>
    </row>
    <row r="46" spans="1:21" ht="14.25" thickBot="1">
      <c r="A46" s="18"/>
      <c r="B46" s="19" t="s">
        <v>53</v>
      </c>
      <c r="C46" s="21">
        <v>54</v>
      </c>
      <c r="D46" s="21">
        <v>26</v>
      </c>
      <c r="E46" s="20"/>
      <c r="F46" s="20"/>
      <c r="G46" s="20"/>
      <c r="H46" s="47">
        <f t="shared" si="16"/>
        <v>80</v>
      </c>
      <c r="I46" s="28">
        <v>50</v>
      </c>
      <c r="J46" s="21"/>
      <c r="K46" s="21"/>
      <c r="L46" s="21"/>
      <c r="M46" s="47">
        <f t="shared" si="17"/>
        <v>50</v>
      </c>
      <c r="N46" s="21">
        <v>48</v>
      </c>
      <c r="O46" s="21"/>
      <c r="P46" s="20"/>
      <c r="Q46" s="21"/>
      <c r="R46" s="21"/>
      <c r="S46" s="21"/>
      <c r="T46" s="22">
        <f t="shared" si="18"/>
        <v>48</v>
      </c>
      <c r="U46" s="27">
        <f t="shared" si="19"/>
        <v>178</v>
      </c>
    </row>
    <row r="47" spans="1:21" ht="14.25" thickBot="1">
      <c r="A47" s="18"/>
      <c r="B47" s="19" t="s">
        <v>54</v>
      </c>
      <c r="C47" s="21">
        <v>52</v>
      </c>
      <c r="D47" s="21"/>
      <c r="E47" s="20"/>
      <c r="F47" s="20"/>
      <c r="G47" s="20"/>
      <c r="H47" s="47">
        <f t="shared" si="16"/>
        <v>52</v>
      </c>
      <c r="I47" s="28">
        <v>43</v>
      </c>
      <c r="J47" s="21"/>
      <c r="K47" s="21"/>
      <c r="L47" s="21"/>
      <c r="M47" s="47">
        <f t="shared" si="17"/>
        <v>43</v>
      </c>
      <c r="N47" s="21">
        <v>54</v>
      </c>
      <c r="O47" s="21"/>
      <c r="P47" s="20"/>
      <c r="Q47" s="21"/>
      <c r="R47" s="21"/>
      <c r="S47" s="21"/>
      <c r="T47" s="22">
        <f t="shared" si="18"/>
        <v>54</v>
      </c>
      <c r="U47" s="27">
        <f t="shared" si="19"/>
        <v>149</v>
      </c>
    </row>
    <row r="48" spans="1:21" ht="14.25" thickBot="1">
      <c r="A48" s="18"/>
      <c r="B48" s="19" t="s">
        <v>55</v>
      </c>
      <c r="C48" s="21">
        <v>44</v>
      </c>
      <c r="D48" s="21"/>
      <c r="E48" s="20"/>
      <c r="F48" s="20"/>
      <c r="G48" s="20"/>
      <c r="H48" s="47">
        <f t="shared" si="16"/>
        <v>44</v>
      </c>
      <c r="I48" s="28">
        <v>54</v>
      </c>
      <c r="J48" s="21"/>
      <c r="K48" s="21"/>
      <c r="L48" s="21"/>
      <c r="M48" s="47">
        <f t="shared" si="17"/>
        <v>54</v>
      </c>
      <c r="N48" s="21">
        <v>34</v>
      </c>
      <c r="O48" s="21"/>
      <c r="P48" s="20"/>
      <c r="Q48" s="21"/>
      <c r="R48" s="21"/>
      <c r="S48" s="21"/>
      <c r="T48" s="22">
        <f t="shared" si="18"/>
        <v>34</v>
      </c>
      <c r="U48" s="27">
        <f t="shared" si="19"/>
        <v>132</v>
      </c>
    </row>
    <row r="49" spans="1:21" ht="14.25" thickBot="1">
      <c r="A49" s="18"/>
      <c r="B49" s="19" t="s">
        <v>56</v>
      </c>
      <c r="C49" s="21">
        <v>48</v>
      </c>
      <c r="D49" s="21">
        <v>53</v>
      </c>
      <c r="E49" s="20"/>
      <c r="F49" s="20"/>
      <c r="G49" s="20"/>
      <c r="H49" s="47">
        <f t="shared" si="16"/>
        <v>101</v>
      </c>
      <c r="I49" s="28">
        <v>46</v>
      </c>
      <c r="J49" s="21">
        <v>44</v>
      </c>
      <c r="K49" s="21"/>
      <c r="L49" s="21"/>
      <c r="M49" s="47">
        <f t="shared" si="17"/>
        <v>90</v>
      </c>
      <c r="N49" s="21">
        <v>48</v>
      </c>
      <c r="O49" s="21">
        <v>45</v>
      </c>
      <c r="P49" s="20"/>
      <c r="Q49" s="21"/>
      <c r="R49" s="21"/>
      <c r="S49" s="21"/>
      <c r="T49" s="22">
        <f t="shared" si="18"/>
        <v>93</v>
      </c>
      <c r="U49" s="27">
        <f t="shared" si="19"/>
        <v>284</v>
      </c>
    </row>
    <row r="50" spans="1:21" ht="14.25" thickBot="1">
      <c r="A50" s="18"/>
      <c r="B50" s="19" t="s">
        <v>57</v>
      </c>
      <c r="C50" s="21">
        <v>38</v>
      </c>
      <c r="D50" s="37"/>
      <c r="E50" s="21"/>
      <c r="F50" s="20"/>
      <c r="G50" s="20"/>
      <c r="H50" s="47">
        <f t="shared" si="16"/>
        <v>38</v>
      </c>
      <c r="I50" s="26">
        <v>60</v>
      </c>
      <c r="J50" s="21"/>
      <c r="K50" s="21"/>
      <c r="L50" s="21"/>
      <c r="M50" s="47">
        <f t="shared" si="17"/>
        <v>60</v>
      </c>
      <c r="N50" s="21">
        <v>51</v>
      </c>
      <c r="O50" s="21"/>
      <c r="P50" s="20"/>
      <c r="Q50" s="21"/>
      <c r="R50" s="21"/>
      <c r="S50" s="21"/>
      <c r="T50" s="22">
        <f t="shared" si="18"/>
        <v>51</v>
      </c>
      <c r="U50" s="27">
        <f t="shared" si="19"/>
        <v>149</v>
      </c>
    </row>
    <row r="51" spans="1:21" ht="14.25" thickBot="1">
      <c r="A51" s="18"/>
      <c r="B51" s="19" t="s">
        <v>58</v>
      </c>
      <c r="C51" s="21">
        <v>59</v>
      </c>
      <c r="D51" s="36"/>
      <c r="E51" s="21"/>
      <c r="F51" s="20"/>
      <c r="G51" s="20"/>
      <c r="H51" s="47">
        <f t="shared" si="16"/>
        <v>59</v>
      </c>
      <c r="I51" s="21">
        <v>43</v>
      </c>
      <c r="J51" s="21"/>
      <c r="K51" s="21"/>
      <c r="L51" s="21"/>
      <c r="M51" s="47">
        <f t="shared" si="17"/>
        <v>43</v>
      </c>
      <c r="N51" s="21"/>
      <c r="O51" s="21"/>
      <c r="P51" s="20"/>
      <c r="Q51" s="21"/>
      <c r="R51" s="21"/>
      <c r="S51" s="21"/>
      <c r="T51" s="22">
        <f t="shared" si="18"/>
        <v>0</v>
      </c>
      <c r="U51" s="27">
        <f t="shared" si="19"/>
        <v>102</v>
      </c>
    </row>
    <row r="52" spans="1:21" ht="14.25" thickBot="1">
      <c r="A52" s="18"/>
      <c r="B52" s="34" t="s">
        <v>59</v>
      </c>
      <c r="C52" s="61">
        <v>50</v>
      </c>
      <c r="D52" s="61">
        <v>51</v>
      </c>
      <c r="E52" s="62"/>
      <c r="F52" s="62"/>
      <c r="G52" s="62"/>
      <c r="H52" s="47">
        <f t="shared" si="16"/>
        <v>101</v>
      </c>
      <c r="I52" s="50">
        <v>35</v>
      </c>
      <c r="J52" s="30">
        <v>39</v>
      </c>
      <c r="K52" s="30"/>
      <c r="L52" s="30"/>
      <c r="M52" s="47">
        <f t="shared" si="17"/>
        <v>74</v>
      </c>
      <c r="N52" s="21">
        <v>42</v>
      </c>
      <c r="O52" s="21"/>
      <c r="P52" s="20"/>
      <c r="Q52" s="21"/>
      <c r="R52" s="21"/>
      <c r="S52" s="21"/>
      <c r="T52" s="22">
        <f t="shared" si="18"/>
        <v>42</v>
      </c>
      <c r="U52" s="27">
        <f t="shared" si="19"/>
        <v>217</v>
      </c>
    </row>
    <row r="53" spans="1:21" ht="15" thickBot="1">
      <c r="A53" s="18"/>
      <c r="B53" s="63" t="s">
        <v>60</v>
      </c>
      <c r="C53" s="20"/>
      <c r="D53" s="20"/>
      <c r="E53" s="20"/>
      <c r="F53" s="20"/>
      <c r="G53" s="20"/>
      <c r="H53" s="47">
        <f t="shared" si="16"/>
        <v>0</v>
      </c>
      <c r="I53" s="64">
        <v>46</v>
      </c>
      <c r="J53" s="65"/>
      <c r="K53" s="65"/>
      <c r="L53" s="66"/>
      <c r="M53" s="47">
        <f t="shared" si="17"/>
        <v>46</v>
      </c>
      <c r="N53" s="21">
        <v>49</v>
      </c>
      <c r="O53" s="21">
        <v>48</v>
      </c>
      <c r="P53" s="20"/>
      <c r="Q53" s="21"/>
      <c r="R53" s="21"/>
      <c r="S53" s="21"/>
      <c r="T53" s="22">
        <f t="shared" si="18"/>
        <v>97</v>
      </c>
      <c r="U53" s="27">
        <f t="shared" si="19"/>
        <v>143</v>
      </c>
    </row>
    <row r="54" spans="1:21" ht="14.25" thickBot="1">
      <c r="A54" s="18"/>
      <c r="B54" s="34" t="s">
        <v>61</v>
      </c>
      <c r="C54" s="20"/>
      <c r="D54" s="20"/>
      <c r="E54" s="20"/>
      <c r="F54" s="20"/>
      <c r="G54" s="20"/>
      <c r="H54" s="47">
        <f t="shared" si="16"/>
        <v>0</v>
      </c>
      <c r="I54" s="20"/>
      <c r="J54" s="20"/>
      <c r="K54" s="20"/>
      <c r="L54" s="20"/>
      <c r="M54" s="47">
        <f t="shared" si="17"/>
        <v>0</v>
      </c>
      <c r="N54" s="20">
        <v>41</v>
      </c>
      <c r="O54" s="20"/>
      <c r="P54" s="20"/>
      <c r="Q54" s="20"/>
      <c r="R54" s="20"/>
      <c r="S54" s="20"/>
      <c r="T54" s="22">
        <f t="shared" si="18"/>
        <v>41</v>
      </c>
      <c r="U54" s="27">
        <f t="shared" si="19"/>
        <v>41</v>
      </c>
    </row>
    <row r="55" spans="1:21" ht="14.25" thickBot="1">
      <c r="A55" s="18"/>
      <c r="B55" s="34" t="s">
        <v>62</v>
      </c>
      <c r="C55" s="62"/>
      <c r="D55" s="62"/>
      <c r="E55" s="62"/>
      <c r="F55" s="62"/>
      <c r="G55" s="62"/>
      <c r="H55" s="47">
        <f t="shared" si="16"/>
        <v>0</v>
      </c>
      <c r="I55" s="20"/>
      <c r="J55" s="20"/>
      <c r="K55" s="20"/>
      <c r="L55" s="20"/>
      <c r="M55" s="47">
        <f t="shared" si="17"/>
        <v>0</v>
      </c>
      <c r="N55" s="20">
        <v>6</v>
      </c>
      <c r="O55" s="20"/>
      <c r="P55" s="20"/>
      <c r="Q55" s="20"/>
      <c r="R55" s="20"/>
      <c r="S55" s="20"/>
      <c r="T55" s="22">
        <f t="shared" si="18"/>
        <v>6</v>
      </c>
      <c r="U55" s="27">
        <f t="shared" si="19"/>
        <v>6</v>
      </c>
    </row>
    <row r="56" spans="1:21" ht="14.25" thickBot="1">
      <c r="A56" s="18"/>
      <c r="B56" s="34" t="s">
        <v>63</v>
      </c>
      <c r="C56" s="20"/>
      <c r="D56" s="20"/>
      <c r="E56" s="20"/>
      <c r="F56" s="20"/>
      <c r="G56" s="20"/>
      <c r="H56" s="47">
        <f t="shared" si="16"/>
        <v>0</v>
      </c>
      <c r="I56" s="20"/>
      <c r="J56" s="20"/>
      <c r="K56" s="20"/>
      <c r="L56" s="20"/>
      <c r="M56" s="47">
        <f t="shared" si="17"/>
        <v>0</v>
      </c>
      <c r="N56" s="20">
        <v>31</v>
      </c>
      <c r="O56" s="20"/>
      <c r="P56" s="20"/>
      <c r="Q56" s="20"/>
      <c r="R56" s="20"/>
      <c r="S56" s="20"/>
      <c r="T56" s="22">
        <f t="shared" si="18"/>
        <v>31</v>
      </c>
      <c r="U56" s="27">
        <f t="shared" si="19"/>
        <v>31</v>
      </c>
    </row>
    <row r="57" spans="1:21">
      <c r="A57" s="18"/>
      <c r="B57" s="34" t="s">
        <v>64</v>
      </c>
      <c r="C57" s="20"/>
      <c r="D57" s="20"/>
      <c r="E57" s="20"/>
      <c r="F57" s="20"/>
      <c r="G57" s="20"/>
      <c r="H57" s="47">
        <f t="shared" si="16"/>
        <v>0</v>
      </c>
      <c r="I57" s="20"/>
      <c r="J57" s="20"/>
      <c r="K57" s="20"/>
      <c r="L57" s="20"/>
      <c r="M57" s="47">
        <f t="shared" si="17"/>
        <v>0</v>
      </c>
      <c r="N57" s="20">
        <v>8</v>
      </c>
      <c r="O57" s="20"/>
      <c r="P57" s="20"/>
      <c r="Q57" s="20"/>
      <c r="R57" s="20"/>
      <c r="S57" s="20"/>
      <c r="T57" s="22">
        <f t="shared" si="18"/>
        <v>8</v>
      </c>
      <c r="U57" s="27">
        <f t="shared" si="19"/>
        <v>8</v>
      </c>
    </row>
    <row r="58" spans="1:21" ht="14.25" thickBot="1">
      <c r="A58" s="38"/>
      <c r="B58" s="39" t="s">
        <v>23</v>
      </c>
      <c r="C58" s="40">
        <f>SUM(H43:H57)</f>
        <v>825</v>
      </c>
      <c r="D58" s="41"/>
      <c r="E58" s="41"/>
      <c r="F58" s="41"/>
      <c r="G58" s="41"/>
      <c r="H58" s="60"/>
      <c r="I58" s="40">
        <f>SUM(M43:M57)</f>
        <v>839</v>
      </c>
      <c r="J58" s="41"/>
      <c r="K58" s="41"/>
      <c r="L58" s="41"/>
      <c r="M58" s="60"/>
      <c r="N58" s="41">
        <f>SUM(T43:T57)</f>
        <v>881</v>
      </c>
      <c r="O58" s="41"/>
      <c r="P58" s="41"/>
      <c r="Q58" s="41"/>
      <c r="R58" s="41"/>
      <c r="S58" s="41"/>
      <c r="T58" s="41"/>
      <c r="U58" s="43">
        <f>SUM(C58,I58,N58)</f>
        <v>2545</v>
      </c>
    </row>
    <row r="59" spans="1:21" ht="14.25" thickBot="1">
      <c r="A59" s="44" t="s">
        <v>65</v>
      </c>
      <c r="B59" s="59" t="s">
        <v>66</v>
      </c>
      <c r="C59" s="46">
        <v>72</v>
      </c>
      <c r="D59" s="54">
        <v>58</v>
      </c>
      <c r="E59" s="54">
        <v>60</v>
      </c>
      <c r="F59" s="54">
        <v>59</v>
      </c>
      <c r="G59" s="54"/>
      <c r="H59" s="47">
        <f t="shared" ref="H59:H64" si="20">SUM(C59:G59)</f>
        <v>249</v>
      </c>
      <c r="I59" s="48">
        <v>56</v>
      </c>
      <c r="J59" s="46">
        <v>56</v>
      </c>
      <c r="K59" s="46">
        <v>53</v>
      </c>
      <c r="L59" s="46"/>
      <c r="M59" s="47">
        <f t="shared" ref="M59:M64" si="21">SUM(I59:L59)</f>
        <v>165</v>
      </c>
      <c r="N59" s="21">
        <v>57</v>
      </c>
      <c r="O59" s="21">
        <v>57</v>
      </c>
      <c r="P59" s="20">
        <v>56</v>
      </c>
      <c r="Q59" s="21">
        <v>55</v>
      </c>
      <c r="R59" s="21"/>
      <c r="S59" s="21"/>
      <c r="T59" s="22">
        <f t="shared" ref="T59:T64" si="22">SUM(N59:S59)</f>
        <v>225</v>
      </c>
      <c r="U59" s="27">
        <f t="shared" ref="U59:U64" si="23">H59+M59+T59</f>
        <v>639</v>
      </c>
    </row>
    <row r="60" spans="1:21" ht="14.25" thickBot="1">
      <c r="A60" s="18"/>
      <c r="B60" s="19" t="s">
        <v>67</v>
      </c>
      <c r="C60" s="21">
        <v>56</v>
      </c>
      <c r="D60" s="20"/>
      <c r="E60" s="20"/>
      <c r="F60" s="20"/>
      <c r="G60" s="20"/>
      <c r="H60" s="47">
        <f t="shared" si="20"/>
        <v>56</v>
      </c>
      <c r="I60" s="28">
        <v>58</v>
      </c>
      <c r="J60" s="21"/>
      <c r="K60" s="21"/>
      <c r="L60" s="20"/>
      <c r="M60" s="47">
        <f t="shared" si="21"/>
        <v>58</v>
      </c>
      <c r="N60" s="21">
        <v>49</v>
      </c>
      <c r="O60" s="21"/>
      <c r="P60" s="20"/>
      <c r="Q60" s="21"/>
      <c r="R60" s="21"/>
      <c r="S60" s="21"/>
      <c r="T60" s="22">
        <f t="shared" si="22"/>
        <v>49</v>
      </c>
      <c r="U60" s="27">
        <f t="shared" si="23"/>
        <v>163</v>
      </c>
    </row>
    <row r="61" spans="1:21" ht="14.25" thickBot="1">
      <c r="A61" s="18"/>
      <c r="B61" s="19" t="s">
        <v>68</v>
      </c>
      <c r="C61" s="21">
        <v>48</v>
      </c>
      <c r="D61" s="20"/>
      <c r="E61" s="20"/>
      <c r="F61" s="20"/>
      <c r="G61" s="20"/>
      <c r="H61" s="47">
        <f t="shared" si="20"/>
        <v>48</v>
      </c>
      <c r="I61" s="28">
        <v>50</v>
      </c>
      <c r="J61" s="21"/>
      <c r="K61" s="21"/>
      <c r="L61" s="20"/>
      <c r="M61" s="47">
        <f t="shared" si="21"/>
        <v>50</v>
      </c>
      <c r="N61" s="20">
        <v>55</v>
      </c>
      <c r="O61" s="20"/>
      <c r="P61" s="20"/>
      <c r="Q61" s="20"/>
      <c r="R61" s="20"/>
      <c r="S61" s="20"/>
      <c r="T61" s="22">
        <f t="shared" si="22"/>
        <v>55</v>
      </c>
      <c r="U61" s="27">
        <f t="shared" si="23"/>
        <v>153</v>
      </c>
    </row>
    <row r="62" spans="1:21" ht="14.25" thickBot="1">
      <c r="A62" s="18"/>
      <c r="B62" s="19" t="s">
        <v>69</v>
      </c>
      <c r="C62" s="20">
        <v>22</v>
      </c>
      <c r="D62" s="20"/>
      <c r="E62" s="20"/>
      <c r="F62" s="20"/>
      <c r="G62" s="20"/>
      <c r="H62" s="47">
        <f t="shared" si="20"/>
        <v>22</v>
      </c>
      <c r="I62" s="20">
        <v>40</v>
      </c>
      <c r="J62" s="20"/>
      <c r="K62" s="20"/>
      <c r="L62" s="20"/>
      <c r="M62" s="47">
        <f t="shared" si="21"/>
        <v>40</v>
      </c>
      <c r="N62" s="20">
        <v>33</v>
      </c>
      <c r="O62" s="20"/>
      <c r="P62" s="20"/>
      <c r="Q62" s="20"/>
      <c r="R62" s="20"/>
      <c r="S62" s="20"/>
      <c r="T62" s="22">
        <f t="shared" si="22"/>
        <v>33</v>
      </c>
      <c r="U62" s="27">
        <f t="shared" si="23"/>
        <v>95</v>
      </c>
    </row>
    <row r="63" spans="1:21" ht="14.25" thickBot="1">
      <c r="A63" s="18"/>
      <c r="B63" s="19" t="s">
        <v>58</v>
      </c>
      <c r="C63" s="20"/>
      <c r="D63" s="20"/>
      <c r="E63" s="20"/>
      <c r="F63" s="20"/>
      <c r="G63" s="20"/>
      <c r="H63" s="47">
        <f t="shared" si="20"/>
        <v>0</v>
      </c>
      <c r="I63" s="20"/>
      <c r="J63" s="20"/>
      <c r="K63" s="20"/>
      <c r="L63" s="20"/>
      <c r="M63" s="47">
        <f t="shared" si="21"/>
        <v>0</v>
      </c>
      <c r="N63" s="20">
        <v>40</v>
      </c>
      <c r="O63" s="20"/>
      <c r="P63" s="20"/>
      <c r="Q63" s="20"/>
      <c r="R63" s="20"/>
      <c r="S63" s="20"/>
      <c r="T63" s="22">
        <f t="shared" si="22"/>
        <v>40</v>
      </c>
      <c r="U63" s="27">
        <f t="shared" si="23"/>
        <v>40</v>
      </c>
    </row>
    <row r="64" spans="1:21">
      <c r="A64" s="18"/>
      <c r="B64" s="34" t="s">
        <v>70</v>
      </c>
      <c r="C64" s="20"/>
      <c r="D64" s="20"/>
      <c r="E64" s="20"/>
      <c r="F64" s="20"/>
      <c r="G64" s="20"/>
      <c r="H64" s="47">
        <f t="shared" si="20"/>
        <v>0</v>
      </c>
      <c r="I64" s="20"/>
      <c r="J64" s="20"/>
      <c r="K64" s="20"/>
      <c r="L64" s="20"/>
      <c r="M64" s="47">
        <f t="shared" si="21"/>
        <v>0</v>
      </c>
      <c r="N64" s="20">
        <v>15</v>
      </c>
      <c r="O64" s="20"/>
      <c r="P64" s="20"/>
      <c r="Q64" s="20"/>
      <c r="R64" s="20"/>
      <c r="S64" s="20"/>
      <c r="T64" s="22">
        <f t="shared" si="22"/>
        <v>15</v>
      </c>
      <c r="U64" s="27">
        <f t="shared" si="23"/>
        <v>15</v>
      </c>
    </row>
    <row r="65" spans="1:21" ht="14.25" thickBot="1">
      <c r="A65" s="38"/>
      <c r="B65" s="39" t="s">
        <v>23</v>
      </c>
      <c r="C65" s="40">
        <f>SUM(H59:H64)</f>
        <v>375</v>
      </c>
      <c r="D65" s="41"/>
      <c r="E65" s="41"/>
      <c r="F65" s="41"/>
      <c r="G65" s="41"/>
      <c r="H65" s="60"/>
      <c r="I65" s="40">
        <f>SUM(M59:M64)</f>
        <v>313</v>
      </c>
      <c r="J65" s="41"/>
      <c r="K65" s="41"/>
      <c r="L65" s="41"/>
      <c r="M65" s="60"/>
      <c r="N65" s="41">
        <f>SUM(T59:T64)</f>
        <v>417</v>
      </c>
      <c r="O65" s="41"/>
      <c r="P65" s="41"/>
      <c r="Q65" s="41"/>
      <c r="R65" s="41"/>
      <c r="S65" s="41"/>
      <c r="T65" s="41"/>
      <c r="U65" s="43">
        <f>SUM(C65,I65,N65)</f>
        <v>1105</v>
      </c>
    </row>
    <row r="66" spans="1:21" ht="14.25" thickBot="1">
      <c r="A66" s="44" t="s">
        <v>71</v>
      </c>
      <c r="B66" s="59" t="s">
        <v>72</v>
      </c>
      <c r="C66" s="48">
        <v>41</v>
      </c>
      <c r="D66" s="46"/>
      <c r="E66" s="54"/>
      <c r="F66" s="54"/>
      <c r="G66" s="54"/>
      <c r="H66" s="47">
        <f t="shared" ref="H66:H74" si="24">SUM(C66:G66)</f>
        <v>41</v>
      </c>
      <c r="I66" s="48">
        <v>42</v>
      </c>
      <c r="J66" s="46"/>
      <c r="K66" s="46"/>
      <c r="L66" s="46"/>
      <c r="M66" s="47">
        <f t="shared" ref="M66:M74" si="25">SUM(I66:L66)</f>
        <v>42</v>
      </c>
      <c r="N66" s="21">
        <v>50</v>
      </c>
      <c r="O66" s="21"/>
      <c r="P66" s="20"/>
      <c r="Q66" s="21"/>
      <c r="R66" s="21"/>
      <c r="S66" s="21"/>
      <c r="T66" s="22">
        <f t="shared" ref="T66:T74" si="26">SUM(N66:S66)</f>
        <v>50</v>
      </c>
      <c r="U66" s="27">
        <f t="shared" ref="U66:U74" si="27">H66+M66+T66</f>
        <v>133</v>
      </c>
    </row>
    <row r="67" spans="1:21" ht="14.25" thickBot="1">
      <c r="A67" s="18"/>
      <c r="B67" s="19" t="s">
        <v>73</v>
      </c>
      <c r="C67" s="21">
        <v>50</v>
      </c>
      <c r="D67" s="21"/>
      <c r="E67" s="20"/>
      <c r="F67" s="20"/>
      <c r="G67" s="20"/>
      <c r="H67" s="47">
        <f t="shared" si="24"/>
        <v>50</v>
      </c>
      <c r="I67" s="28">
        <v>45</v>
      </c>
      <c r="J67" s="21"/>
      <c r="K67" s="21"/>
      <c r="L67" s="21"/>
      <c r="M67" s="47">
        <f t="shared" si="25"/>
        <v>45</v>
      </c>
      <c r="N67" s="21">
        <v>57</v>
      </c>
      <c r="O67" s="21"/>
      <c r="P67" s="20"/>
      <c r="Q67" s="21"/>
      <c r="R67" s="21"/>
      <c r="S67" s="21"/>
      <c r="T67" s="22">
        <f t="shared" si="26"/>
        <v>57</v>
      </c>
      <c r="U67" s="27">
        <f t="shared" si="27"/>
        <v>152</v>
      </c>
    </row>
    <row r="68" spans="1:21" ht="14.25" thickBot="1">
      <c r="A68" s="18"/>
      <c r="B68" s="19" t="s">
        <v>74</v>
      </c>
      <c r="C68" s="21">
        <v>35</v>
      </c>
      <c r="D68" s="21"/>
      <c r="E68" s="20"/>
      <c r="F68" s="20"/>
      <c r="G68" s="20"/>
      <c r="H68" s="47">
        <f t="shared" si="24"/>
        <v>35</v>
      </c>
      <c r="I68" s="28">
        <v>33</v>
      </c>
      <c r="J68" s="21"/>
      <c r="K68" s="21"/>
      <c r="L68" s="21"/>
      <c r="M68" s="47">
        <f t="shared" si="25"/>
        <v>33</v>
      </c>
      <c r="N68" s="21">
        <v>48</v>
      </c>
      <c r="O68" s="21"/>
      <c r="P68" s="20"/>
      <c r="Q68" s="21"/>
      <c r="R68" s="21"/>
      <c r="S68" s="21"/>
      <c r="T68" s="22">
        <f t="shared" si="26"/>
        <v>48</v>
      </c>
      <c r="U68" s="27">
        <f t="shared" si="27"/>
        <v>116</v>
      </c>
    </row>
    <row r="69" spans="1:21" ht="14.25" thickBot="1">
      <c r="A69" s="18"/>
      <c r="B69" s="19" t="s">
        <v>75</v>
      </c>
      <c r="C69" s="21">
        <v>39</v>
      </c>
      <c r="D69" s="21"/>
      <c r="E69" s="20"/>
      <c r="F69" s="20"/>
      <c r="G69" s="20"/>
      <c r="H69" s="47">
        <f t="shared" si="24"/>
        <v>39</v>
      </c>
      <c r="I69" s="28">
        <v>47</v>
      </c>
      <c r="J69" s="21"/>
      <c r="K69" s="21"/>
      <c r="L69" s="21"/>
      <c r="M69" s="47">
        <f t="shared" si="25"/>
        <v>47</v>
      </c>
      <c r="N69" s="21">
        <v>49</v>
      </c>
      <c r="O69" s="21"/>
      <c r="P69" s="20"/>
      <c r="Q69" s="21"/>
      <c r="R69" s="21"/>
      <c r="S69" s="21"/>
      <c r="T69" s="22">
        <f t="shared" si="26"/>
        <v>49</v>
      </c>
      <c r="U69" s="27">
        <f t="shared" si="27"/>
        <v>135</v>
      </c>
    </row>
    <row r="70" spans="1:21" ht="14.25" thickBot="1">
      <c r="A70" s="18"/>
      <c r="B70" s="19" t="s">
        <v>76</v>
      </c>
      <c r="C70" s="21">
        <v>48</v>
      </c>
      <c r="D70" s="21">
        <v>43</v>
      </c>
      <c r="E70" s="20">
        <v>46</v>
      </c>
      <c r="F70" s="20"/>
      <c r="G70" s="20"/>
      <c r="H70" s="47">
        <f t="shared" si="24"/>
        <v>137</v>
      </c>
      <c r="I70" s="28">
        <v>48</v>
      </c>
      <c r="J70" s="21">
        <v>48</v>
      </c>
      <c r="K70" s="21">
        <v>50</v>
      </c>
      <c r="L70" s="21"/>
      <c r="M70" s="47">
        <f t="shared" si="25"/>
        <v>146</v>
      </c>
      <c r="N70" s="21">
        <v>48</v>
      </c>
      <c r="O70" s="21">
        <v>52</v>
      </c>
      <c r="P70" s="20">
        <v>50</v>
      </c>
      <c r="Q70" s="21"/>
      <c r="R70" s="21"/>
      <c r="S70" s="21"/>
      <c r="T70" s="22">
        <f t="shared" si="26"/>
        <v>150</v>
      </c>
      <c r="U70" s="27">
        <f t="shared" si="27"/>
        <v>433</v>
      </c>
    </row>
    <row r="71" spans="1:21" ht="14.25" thickBot="1">
      <c r="A71" s="18"/>
      <c r="B71" s="19" t="s">
        <v>77</v>
      </c>
      <c r="C71" s="21">
        <v>33</v>
      </c>
      <c r="D71" s="21"/>
      <c r="E71" s="20"/>
      <c r="F71" s="20"/>
      <c r="G71" s="20"/>
      <c r="H71" s="47">
        <f t="shared" si="24"/>
        <v>33</v>
      </c>
      <c r="I71" s="28">
        <v>41</v>
      </c>
      <c r="J71" s="21"/>
      <c r="K71" s="21"/>
      <c r="L71" s="21"/>
      <c r="M71" s="47">
        <f t="shared" si="25"/>
        <v>41</v>
      </c>
      <c r="N71" s="21">
        <v>35</v>
      </c>
      <c r="O71" s="21"/>
      <c r="P71" s="20"/>
      <c r="Q71" s="21"/>
      <c r="R71" s="21"/>
      <c r="S71" s="21"/>
      <c r="T71" s="22">
        <f t="shared" si="26"/>
        <v>35</v>
      </c>
      <c r="U71" s="27">
        <f t="shared" si="27"/>
        <v>109</v>
      </c>
    </row>
    <row r="72" spans="1:21" ht="14.25" thickBot="1">
      <c r="A72" s="18"/>
      <c r="B72" s="19" t="s">
        <v>78</v>
      </c>
      <c r="C72" s="21">
        <v>34</v>
      </c>
      <c r="D72" s="21"/>
      <c r="E72" s="20"/>
      <c r="F72" s="20"/>
      <c r="G72" s="20"/>
      <c r="H72" s="47">
        <f t="shared" si="24"/>
        <v>34</v>
      </c>
      <c r="I72" s="28">
        <v>56</v>
      </c>
      <c r="J72" s="21">
        <v>29</v>
      </c>
      <c r="K72" s="21"/>
      <c r="L72" s="21"/>
      <c r="M72" s="47">
        <f t="shared" si="25"/>
        <v>85</v>
      </c>
      <c r="N72" s="21">
        <v>42</v>
      </c>
      <c r="O72" s="21">
        <v>41</v>
      </c>
      <c r="P72" s="20"/>
      <c r="Q72" s="21"/>
      <c r="R72" s="21"/>
      <c r="S72" s="21"/>
      <c r="T72" s="22">
        <f t="shared" si="26"/>
        <v>83</v>
      </c>
      <c r="U72" s="27">
        <f t="shared" si="27"/>
        <v>202</v>
      </c>
    </row>
    <row r="73" spans="1:21" ht="14.25" thickBot="1">
      <c r="A73" s="18"/>
      <c r="B73" s="19" t="s">
        <v>79</v>
      </c>
      <c r="C73" s="21">
        <v>73</v>
      </c>
      <c r="D73" s="21"/>
      <c r="E73" s="20"/>
      <c r="F73" s="20"/>
      <c r="G73" s="20"/>
      <c r="H73" s="47">
        <f t="shared" si="24"/>
        <v>73</v>
      </c>
      <c r="I73" s="28"/>
      <c r="J73" s="21"/>
      <c r="K73" s="21"/>
      <c r="L73" s="21"/>
      <c r="M73" s="47">
        <f t="shared" si="25"/>
        <v>0</v>
      </c>
      <c r="N73" s="21"/>
      <c r="O73" s="21"/>
      <c r="P73" s="21"/>
      <c r="Q73" s="21"/>
      <c r="R73" s="21"/>
      <c r="S73" s="21"/>
      <c r="T73" s="22">
        <f t="shared" si="26"/>
        <v>0</v>
      </c>
      <c r="U73" s="27">
        <f t="shared" si="27"/>
        <v>73</v>
      </c>
    </row>
    <row r="74" spans="1:21">
      <c r="A74" s="18"/>
      <c r="B74" s="34" t="s">
        <v>80</v>
      </c>
      <c r="C74" s="20"/>
      <c r="D74" s="20"/>
      <c r="E74" s="20"/>
      <c r="F74" s="20"/>
      <c r="G74" s="20"/>
      <c r="H74" s="47">
        <f t="shared" si="24"/>
        <v>0</v>
      </c>
      <c r="I74" s="20"/>
      <c r="J74" s="20"/>
      <c r="K74" s="20"/>
      <c r="L74" s="20"/>
      <c r="M74" s="47">
        <f t="shared" si="25"/>
        <v>0</v>
      </c>
      <c r="N74" s="21">
        <v>3</v>
      </c>
      <c r="O74" s="21"/>
      <c r="P74" s="21"/>
      <c r="Q74" s="21"/>
      <c r="R74" s="21"/>
      <c r="S74" s="21"/>
      <c r="T74" s="22">
        <f t="shared" si="26"/>
        <v>3</v>
      </c>
      <c r="U74" s="27">
        <f t="shared" si="27"/>
        <v>3</v>
      </c>
    </row>
    <row r="75" spans="1:21" ht="14.25" thickBot="1">
      <c r="A75" s="38"/>
      <c r="B75" s="34" t="s">
        <v>23</v>
      </c>
      <c r="C75" s="67">
        <f>SUM(H66:H74)</f>
        <v>442</v>
      </c>
      <c r="D75" s="68"/>
      <c r="E75" s="68"/>
      <c r="F75" s="68"/>
      <c r="G75" s="68"/>
      <c r="H75" s="69"/>
      <c r="I75" s="67">
        <f>SUM(M66:M74)</f>
        <v>439</v>
      </c>
      <c r="J75" s="68"/>
      <c r="K75" s="68"/>
      <c r="L75" s="68"/>
      <c r="M75" s="69"/>
      <c r="N75" s="41">
        <f>SUM(T66:T74)</f>
        <v>475</v>
      </c>
      <c r="O75" s="41"/>
      <c r="P75" s="41"/>
      <c r="Q75" s="41"/>
      <c r="R75" s="41"/>
      <c r="S75" s="41"/>
      <c r="T75" s="41"/>
      <c r="U75" s="43">
        <f t="shared" ref="U75:U80" si="28">SUM(C75,I75,N75)</f>
        <v>1356</v>
      </c>
    </row>
    <row r="76" spans="1:21" ht="14.25" thickBot="1">
      <c r="A76" s="70" t="s">
        <v>81</v>
      </c>
      <c r="B76" s="71" t="s">
        <v>82</v>
      </c>
      <c r="C76" s="53">
        <v>42</v>
      </c>
      <c r="D76" s="46">
        <v>41</v>
      </c>
      <c r="E76" s="54">
        <v>42</v>
      </c>
      <c r="F76" s="54">
        <v>37</v>
      </c>
      <c r="G76" s="54"/>
      <c r="H76" s="47">
        <f>SUM(C76:G76)</f>
        <v>162</v>
      </c>
      <c r="I76" s="72">
        <v>42</v>
      </c>
      <c r="J76" s="72">
        <v>42</v>
      </c>
      <c r="K76" s="73">
        <v>41</v>
      </c>
      <c r="L76" s="73">
        <v>41</v>
      </c>
      <c r="M76" s="47">
        <f>SUM(I76:L76)</f>
        <v>166</v>
      </c>
      <c r="N76" s="21">
        <v>44</v>
      </c>
      <c r="O76" s="21">
        <v>45</v>
      </c>
      <c r="P76" s="35">
        <v>46</v>
      </c>
      <c r="Q76" s="30">
        <v>46</v>
      </c>
      <c r="R76" s="21"/>
      <c r="S76" s="21"/>
      <c r="T76" s="22">
        <f t="shared" ref="T76:T78" si="29">SUM(N76:S76)</f>
        <v>181</v>
      </c>
      <c r="U76" s="27">
        <f t="shared" ref="U76:U78" si="30">H76+M76+T76</f>
        <v>509</v>
      </c>
    </row>
    <row r="77" spans="1:21" ht="14.25" thickBot="1">
      <c r="A77" s="70"/>
      <c r="B77" s="74" t="s">
        <v>83</v>
      </c>
      <c r="C77" s="75"/>
      <c r="D77" s="75"/>
      <c r="E77" s="75"/>
      <c r="F77" s="75"/>
      <c r="G77" s="75"/>
      <c r="H77" s="47"/>
      <c r="I77" s="28">
        <v>33</v>
      </c>
      <c r="J77" s="21">
        <v>31</v>
      </c>
      <c r="K77" s="21"/>
      <c r="L77" s="21"/>
      <c r="M77" s="47">
        <f>SUM(I77:L77)</f>
        <v>64</v>
      </c>
      <c r="N77" s="21">
        <v>46</v>
      </c>
      <c r="O77" s="20"/>
      <c r="P77" s="21"/>
      <c r="Q77" s="21"/>
      <c r="R77" s="26"/>
      <c r="S77" s="21"/>
      <c r="T77" s="22">
        <f t="shared" si="29"/>
        <v>46</v>
      </c>
      <c r="U77" s="27">
        <f t="shared" si="30"/>
        <v>110</v>
      </c>
    </row>
    <row r="78" spans="1:21">
      <c r="A78" s="70"/>
      <c r="B78" s="76" t="s">
        <v>84</v>
      </c>
      <c r="C78" s="75"/>
      <c r="D78" s="75"/>
      <c r="E78" s="75"/>
      <c r="F78" s="75"/>
      <c r="G78" s="75"/>
      <c r="H78" s="47"/>
      <c r="I78" s="28"/>
      <c r="J78" s="21"/>
      <c r="K78" s="21"/>
      <c r="L78" s="21"/>
      <c r="M78" s="47"/>
      <c r="N78" s="21">
        <v>40</v>
      </c>
      <c r="O78" s="21">
        <v>39</v>
      </c>
      <c r="P78" s="21"/>
      <c r="Q78" s="21"/>
      <c r="R78" s="21"/>
      <c r="S78" s="37"/>
      <c r="T78" s="22">
        <f t="shared" si="29"/>
        <v>79</v>
      </c>
      <c r="U78" s="27">
        <f t="shared" si="30"/>
        <v>79</v>
      </c>
    </row>
    <row r="79" spans="1:21" ht="14.25" thickBot="1">
      <c r="A79" s="70"/>
      <c r="B79" s="77" t="s">
        <v>23</v>
      </c>
      <c r="C79" s="40">
        <f>SUM(H76:H77)</f>
        <v>162</v>
      </c>
      <c r="D79" s="41"/>
      <c r="E79" s="41"/>
      <c r="F79" s="41"/>
      <c r="G79" s="41"/>
      <c r="H79" s="60"/>
      <c r="I79" s="40">
        <f>SUM(M76:M77)</f>
        <v>230</v>
      </c>
      <c r="J79" s="41"/>
      <c r="K79" s="41"/>
      <c r="L79" s="41"/>
      <c r="M79" s="41"/>
      <c r="N79" s="40">
        <f>SUM(T76:T78)</f>
        <v>306</v>
      </c>
      <c r="O79" s="41"/>
      <c r="P79" s="41"/>
      <c r="Q79" s="41"/>
      <c r="R79" s="41"/>
      <c r="S79" s="41"/>
      <c r="T79" s="41"/>
      <c r="U79" s="43">
        <f t="shared" si="28"/>
        <v>698</v>
      </c>
    </row>
    <row r="80" spans="1:21" ht="15" thickBot="1">
      <c r="A80" s="25" t="s">
        <v>85</v>
      </c>
      <c r="B80" s="78"/>
      <c r="C80" s="79">
        <f>C17+C22+C33+C42+C58+C65+C75+C79</f>
        <v>3327</v>
      </c>
      <c r="D80" s="80"/>
      <c r="E80" s="80"/>
      <c r="F80" s="80"/>
      <c r="G80" s="80"/>
      <c r="H80" s="81"/>
      <c r="I80" s="79">
        <f>I17+I22+I33+I42+I58+I65+I75+I79</f>
        <v>3561</v>
      </c>
      <c r="J80" s="80"/>
      <c r="K80" s="80"/>
      <c r="L80" s="80"/>
      <c r="M80" s="81"/>
      <c r="N80" s="79">
        <f>SUM(N17,N22,N33,N42,N58,N65,N75,N79)</f>
        <v>3986</v>
      </c>
      <c r="O80" s="80"/>
      <c r="P80" s="80"/>
      <c r="Q80" s="80"/>
      <c r="R80" s="80"/>
      <c r="S80" s="80"/>
      <c r="T80" s="80"/>
      <c r="U80" s="43">
        <f t="shared" si="28"/>
        <v>10874</v>
      </c>
    </row>
    <row r="81" spans="1:21">
      <c r="A81" s="82" t="s">
        <v>86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</row>
  </sheetData>
  <mergeCells count="46">
    <mergeCell ref="C80:H80"/>
    <mergeCell ref="I80:M80"/>
    <mergeCell ref="N80:T80"/>
    <mergeCell ref="A81:U81"/>
    <mergeCell ref="A66:A75"/>
    <mergeCell ref="C75:H75"/>
    <mergeCell ref="I75:M75"/>
    <mergeCell ref="N75:T75"/>
    <mergeCell ref="A76:A79"/>
    <mergeCell ref="C79:H79"/>
    <mergeCell ref="I79:M79"/>
    <mergeCell ref="N79:T79"/>
    <mergeCell ref="A43:A58"/>
    <mergeCell ref="C58:H58"/>
    <mergeCell ref="I58:M58"/>
    <mergeCell ref="N58:T58"/>
    <mergeCell ref="A59:A65"/>
    <mergeCell ref="C65:H65"/>
    <mergeCell ref="I65:M65"/>
    <mergeCell ref="N65:T65"/>
    <mergeCell ref="A23:A33"/>
    <mergeCell ref="C33:H33"/>
    <mergeCell ref="I33:M33"/>
    <mergeCell ref="N33:T33"/>
    <mergeCell ref="A34:A42"/>
    <mergeCell ref="C42:H42"/>
    <mergeCell ref="I42:M42"/>
    <mergeCell ref="N42:T42"/>
    <mergeCell ref="A4:A17"/>
    <mergeCell ref="C17:H17"/>
    <mergeCell ref="I17:M17"/>
    <mergeCell ref="N17:T17"/>
    <mergeCell ref="A18:A22"/>
    <mergeCell ref="C22:H22"/>
    <mergeCell ref="I22:M22"/>
    <mergeCell ref="N22:T22"/>
    <mergeCell ref="A1:U1"/>
    <mergeCell ref="A2:A3"/>
    <mergeCell ref="B2:B3"/>
    <mergeCell ref="C2:H2"/>
    <mergeCell ref="I2:M2"/>
    <mergeCell ref="N2:T2"/>
    <mergeCell ref="U2:U3"/>
    <mergeCell ref="C3:G3"/>
    <mergeCell ref="I3:L3"/>
    <mergeCell ref="N3:S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2020-04-21T03:24:37Z</dcterms:created>
  <dcterms:modified xsi:type="dcterms:W3CDTF">2020-04-21T03:24:50Z</dcterms:modified>
</cp:coreProperties>
</file>