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4805" windowHeight="8010"/>
  </bookViews>
  <sheets>
    <sheet name="订单班人数表" sheetId="1" r:id="rId1"/>
    <sheet name="全院学生人数表" sheetId="2" r:id="rId2"/>
    <sheet name="Sheet3" sheetId="3" r:id="rId3"/>
  </sheets>
  <definedNames>
    <definedName name="_xlnm._FilterDatabase" localSheetId="0" hidden="1">订单班人数表!$B$2:$G$77</definedName>
  </definedNames>
  <calcPr calcId="144525"/>
</workbook>
</file>

<file path=xl/calcChain.xml><?xml version="1.0" encoding="utf-8"?>
<calcChain xmlns="http://schemas.openxmlformats.org/spreadsheetml/2006/main">
  <c r="U80" i="2" l="1"/>
  <c r="N80" i="2"/>
  <c r="I80" i="2"/>
  <c r="C80" i="2"/>
  <c r="U79" i="2"/>
  <c r="N79" i="2"/>
  <c r="I79" i="2"/>
  <c r="C79" i="2"/>
  <c r="U78" i="2"/>
  <c r="T78" i="2"/>
  <c r="U77" i="2"/>
  <c r="T77" i="2"/>
  <c r="M77" i="2"/>
  <c r="U76" i="2"/>
  <c r="T76" i="2"/>
  <c r="M76" i="2"/>
  <c r="H76" i="2"/>
  <c r="U75" i="2"/>
  <c r="N75" i="2"/>
  <c r="I75" i="2"/>
  <c r="C75" i="2"/>
  <c r="U74" i="2"/>
  <c r="T74" i="2"/>
  <c r="M74" i="2"/>
  <c r="H74" i="2"/>
  <c r="U73" i="2"/>
  <c r="T73" i="2"/>
  <c r="M73" i="2"/>
  <c r="H73" i="2"/>
  <c r="U72" i="2"/>
  <c r="T72" i="2"/>
  <c r="M72" i="2"/>
  <c r="H72" i="2"/>
  <c r="U71" i="2"/>
  <c r="T71" i="2"/>
  <c r="M71" i="2"/>
  <c r="H71" i="2"/>
  <c r="U70" i="2"/>
  <c r="T70" i="2"/>
  <c r="M70" i="2"/>
  <c r="H70" i="2"/>
  <c r="U69" i="2"/>
  <c r="T69" i="2"/>
  <c r="M69" i="2"/>
  <c r="H69" i="2"/>
  <c r="U68" i="2"/>
  <c r="T68" i="2"/>
  <c r="M68" i="2"/>
  <c r="H68" i="2"/>
  <c r="U67" i="2"/>
  <c r="T67" i="2"/>
  <c r="M67" i="2"/>
  <c r="H67" i="2"/>
  <c r="U66" i="2"/>
  <c r="T66" i="2"/>
  <c r="M66" i="2"/>
  <c r="H66" i="2"/>
  <c r="U65" i="2"/>
  <c r="N65" i="2"/>
  <c r="I65" i="2"/>
  <c r="C65" i="2"/>
  <c r="U64" i="2"/>
  <c r="T64" i="2"/>
  <c r="M64" i="2"/>
  <c r="H64" i="2"/>
  <c r="U63" i="2"/>
  <c r="T63" i="2"/>
  <c r="M63" i="2"/>
  <c r="H63" i="2"/>
  <c r="U62" i="2"/>
  <c r="T62" i="2"/>
  <c r="M62" i="2"/>
  <c r="H62" i="2"/>
  <c r="U61" i="2"/>
  <c r="T61" i="2"/>
  <c r="M61" i="2"/>
  <c r="H61" i="2"/>
  <c r="U60" i="2"/>
  <c r="T60" i="2"/>
  <c r="M60" i="2"/>
  <c r="H60" i="2"/>
  <c r="U59" i="2"/>
  <c r="T59" i="2"/>
  <c r="M59" i="2"/>
  <c r="H59" i="2"/>
  <c r="U58" i="2"/>
  <c r="N58" i="2"/>
  <c r="I58" i="2"/>
  <c r="C58" i="2"/>
  <c r="U57" i="2"/>
  <c r="T57" i="2"/>
  <c r="M57" i="2"/>
  <c r="H57" i="2"/>
  <c r="U56" i="2"/>
  <c r="T56" i="2"/>
  <c r="M56" i="2"/>
  <c r="H56" i="2"/>
  <c r="U55" i="2"/>
  <c r="T55" i="2"/>
  <c r="M55" i="2"/>
  <c r="H55" i="2"/>
  <c r="U54" i="2"/>
  <c r="T54" i="2"/>
  <c r="M54" i="2"/>
  <c r="H54" i="2"/>
  <c r="U53" i="2"/>
  <c r="T53" i="2"/>
  <c r="M53" i="2"/>
  <c r="H53" i="2"/>
  <c r="U52" i="2"/>
  <c r="T52" i="2"/>
  <c r="M52" i="2"/>
  <c r="H52" i="2"/>
  <c r="U51" i="2"/>
  <c r="T51" i="2"/>
  <c r="M51" i="2"/>
  <c r="H51" i="2"/>
  <c r="U50" i="2"/>
  <c r="T50" i="2"/>
  <c r="M50" i="2"/>
  <c r="H50" i="2"/>
  <c r="U49" i="2"/>
  <c r="T49" i="2"/>
  <c r="M49" i="2"/>
  <c r="H49" i="2"/>
  <c r="U48" i="2"/>
  <c r="T48" i="2"/>
  <c r="M48" i="2"/>
  <c r="H48" i="2"/>
  <c r="U47" i="2"/>
  <c r="T47" i="2"/>
  <c r="M47" i="2"/>
  <c r="H47" i="2"/>
  <c r="U46" i="2"/>
  <c r="T46" i="2"/>
  <c r="M46" i="2"/>
  <c r="H46" i="2"/>
  <c r="U45" i="2"/>
  <c r="T45" i="2"/>
  <c r="M45" i="2"/>
  <c r="H45" i="2"/>
  <c r="U44" i="2"/>
  <c r="T44" i="2"/>
  <c r="M44" i="2"/>
  <c r="H44" i="2"/>
  <c r="U43" i="2"/>
  <c r="T43" i="2"/>
  <c r="M43" i="2"/>
  <c r="H43" i="2"/>
  <c r="U42" i="2"/>
  <c r="N42" i="2"/>
  <c r="I42" i="2"/>
  <c r="C42" i="2"/>
  <c r="U41" i="2"/>
  <c r="T41" i="2"/>
  <c r="M41" i="2"/>
  <c r="H41" i="2"/>
  <c r="U40" i="2"/>
  <c r="T40" i="2"/>
  <c r="M40" i="2"/>
  <c r="H40" i="2"/>
  <c r="U39" i="2"/>
  <c r="T39" i="2"/>
  <c r="M39" i="2"/>
  <c r="H39" i="2"/>
  <c r="U38" i="2"/>
  <c r="T38" i="2"/>
  <c r="M38" i="2"/>
  <c r="H38" i="2"/>
  <c r="U37" i="2"/>
  <c r="T37" i="2"/>
  <c r="M37" i="2"/>
  <c r="H37" i="2"/>
  <c r="U36" i="2"/>
  <c r="T36" i="2"/>
  <c r="M36" i="2"/>
  <c r="H36" i="2"/>
  <c r="U35" i="2"/>
  <c r="T35" i="2"/>
  <c r="M35" i="2"/>
  <c r="H35" i="2"/>
  <c r="U34" i="2"/>
  <c r="T34" i="2"/>
  <c r="M34" i="2"/>
  <c r="H34" i="2"/>
  <c r="U33" i="2"/>
  <c r="N33" i="2"/>
  <c r="I33" i="2"/>
  <c r="C33" i="2"/>
  <c r="U32" i="2"/>
  <c r="T32" i="2"/>
  <c r="U31" i="2"/>
  <c r="T31" i="2"/>
  <c r="M31" i="2"/>
  <c r="H31" i="2"/>
  <c r="U30" i="2"/>
  <c r="T30" i="2"/>
  <c r="M30" i="2"/>
  <c r="H30" i="2"/>
  <c r="U29" i="2"/>
  <c r="T29" i="2"/>
  <c r="M29" i="2"/>
  <c r="H29" i="2"/>
  <c r="U28" i="2"/>
  <c r="T28" i="2"/>
  <c r="M28" i="2"/>
  <c r="H28" i="2"/>
  <c r="U27" i="2"/>
  <c r="T27" i="2"/>
  <c r="M27" i="2"/>
  <c r="H27" i="2"/>
  <c r="U26" i="2"/>
  <c r="T26" i="2"/>
  <c r="M26" i="2"/>
  <c r="H26" i="2"/>
  <c r="U25" i="2"/>
  <c r="T25" i="2"/>
  <c r="M25" i="2"/>
  <c r="H25" i="2"/>
  <c r="U24" i="2"/>
  <c r="T24" i="2"/>
  <c r="M24" i="2"/>
  <c r="H24" i="2"/>
  <c r="U23" i="2"/>
  <c r="T23" i="2"/>
  <c r="M23" i="2"/>
  <c r="H23" i="2"/>
  <c r="U22" i="2"/>
  <c r="N22" i="2"/>
  <c r="I22" i="2"/>
  <c r="C22" i="2"/>
  <c r="U21" i="2"/>
  <c r="T21" i="2"/>
  <c r="M21" i="2"/>
  <c r="H21" i="2"/>
  <c r="U20" i="2"/>
  <c r="T20" i="2"/>
  <c r="M20" i="2"/>
  <c r="H20" i="2"/>
  <c r="U19" i="2"/>
  <c r="T19" i="2"/>
  <c r="M19" i="2"/>
  <c r="H19" i="2"/>
  <c r="U18" i="2"/>
  <c r="T18" i="2"/>
  <c r="M18" i="2"/>
  <c r="H18" i="2"/>
  <c r="U17" i="2"/>
  <c r="N17" i="2"/>
  <c r="I17" i="2"/>
  <c r="C17" i="2"/>
  <c r="U16" i="2"/>
  <c r="T16" i="2"/>
  <c r="M16" i="2"/>
  <c r="H16" i="2"/>
  <c r="U15" i="2"/>
  <c r="T15" i="2"/>
  <c r="M15" i="2"/>
  <c r="H15" i="2"/>
  <c r="U14" i="2"/>
  <c r="T14" i="2"/>
  <c r="M14" i="2"/>
  <c r="H14" i="2"/>
  <c r="U13" i="2"/>
  <c r="T13" i="2"/>
  <c r="M13" i="2"/>
  <c r="H13" i="2"/>
  <c r="U12" i="2"/>
  <c r="T12" i="2"/>
  <c r="M12" i="2"/>
  <c r="H12" i="2"/>
  <c r="U11" i="2"/>
  <c r="T11" i="2"/>
  <c r="M11" i="2"/>
  <c r="H11" i="2"/>
  <c r="U10" i="2"/>
  <c r="T10" i="2"/>
  <c r="M10" i="2"/>
  <c r="H10" i="2"/>
  <c r="U9" i="2"/>
  <c r="T9" i="2"/>
  <c r="M9" i="2"/>
  <c r="H9" i="2"/>
  <c r="U8" i="2"/>
  <c r="T8" i="2"/>
  <c r="M8" i="2"/>
  <c r="H8" i="2"/>
  <c r="U7" i="2"/>
  <c r="T7" i="2"/>
  <c r="M7" i="2"/>
  <c r="H7" i="2"/>
  <c r="U6" i="2"/>
  <c r="T6" i="2"/>
  <c r="M6" i="2"/>
  <c r="H6" i="2"/>
  <c r="U5" i="2"/>
  <c r="T5" i="2"/>
  <c r="M5" i="2"/>
  <c r="H5" i="2"/>
  <c r="U4" i="2"/>
  <c r="T4" i="2"/>
  <c r="M4" i="2"/>
  <c r="H4" i="2"/>
  <c r="G76" i="1"/>
  <c r="G75" i="1"/>
  <c r="G71" i="1"/>
  <c r="G68" i="1"/>
  <c r="G37" i="1"/>
  <c r="G13" i="1"/>
</calcChain>
</file>

<file path=xl/sharedStrings.xml><?xml version="1.0" encoding="utf-8"?>
<sst xmlns="http://schemas.openxmlformats.org/spreadsheetml/2006/main" count="455" uniqueCount="188">
  <si>
    <t>2019学院订单班明细表</t>
  </si>
  <si>
    <t>序号</t>
  </si>
  <si>
    <t>系部</t>
  </si>
  <si>
    <t>企业</t>
  </si>
  <si>
    <t>年级</t>
  </si>
  <si>
    <t>专业</t>
  </si>
  <si>
    <t>订单班名称</t>
  </si>
  <si>
    <t>人数（人）</t>
  </si>
  <si>
    <t>计算机系</t>
  </si>
  <si>
    <t>深圳中为高科技有限公司</t>
  </si>
  <si>
    <t>2017级</t>
  </si>
  <si>
    <t>计算机应用技术</t>
  </si>
  <si>
    <t>17级深软中为应用技术班</t>
  </si>
  <si>
    <t>广州易第优软件科技有限公司</t>
  </si>
  <si>
    <t>网络应用技术</t>
  </si>
  <si>
    <t>17级易第优网络班</t>
  </si>
  <si>
    <t>2018级</t>
  </si>
  <si>
    <t>18级易第优网络班</t>
  </si>
  <si>
    <t>广东宣颐泰泽文化产业有限公司</t>
  </si>
  <si>
    <t>数字媒体应用技术</t>
  </si>
  <si>
    <t>17级宣颐泰泽订单班</t>
  </si>
  <si>
    <t>18级宣颐泰泽数媒班</t>
  </si>
  <si>
    <t>深圳深软新天科技有限公司</t>
  </si>
  <si>
    <t>软件技术</t>
  </si>
  <si>
    <t>18级深软新天软件班</t>
  </si>
  <si>
    <t>移动互联网应用技术</t>
  </si>
  <si>
    <t>18级深软新天移动互联班</t>
  </si>
  <si>
    <t>18级深软新天云计算技术班</t>
  </si>
  <si>
    <t>2019级</t>
  </si>
  <si>
    <t>19级深软新天软件技术班</t>
  </si>
  <si>
    <t>中证启秀科教（深圳）有限公司</t>
  </si>
  <si>
    <t>19级中证启秀应用技术班</t>
  </si>
  <si>
    <t>合计</t>
  </si>
  <si>
    <t>机电工程系</t>
  </si>
  <si>
    <t>众业达电气股份有限公司</t>
  </si>
  <si>
    <t>机电类</t>
  </si>
  <si>
    <t>众业达电气班</t>
  </si>
  <si>
    <t>广东金晖隆开关有限公司</t>
  </si>
  <si>
    <t>金晖隆班</t>
  </si>
  <si>
    <t>汕头经济特区矢崎汽车部件有限公司</t>
  </si>
  <si>
    <t>汽车类</t>
  </si>
  <si>
    <t>矢崎班</t>
  </si>
  <si>
    <t>汕头市合众汽车贸易有限公司</t>
  </si>
  <si>
    <t>广汽丰田班</t>
  </si>
  <si>
    <t>长讯通信服务有限公司六分公司</t>
  </si>
  <si>
    <t>电子类</t>
  </si>
  <si>
    <t>长讯通信班</t>
  </si>
  <si>
    <t>汕头市超声仪器研究所有限公司</t>
  </si>
  <si>
    <t>超声班</t>
  </si>
  <si>
    <t>广东正超电气有限公司</t>
  </si>
  <si>
    <t>正超电气班</t>
  </si>
  <si>
    <t>上海三菱电梯有限公司汕头分公司</t>
  </si>
  <si>
    <t>电梯班</t>
  </si>
  <si>
    <t>三菱电梯班</t>
  </si>
  <si>
    <t>广东恒洁卫浴有限公司</t>
  </si>
  <si>
    <t>各专业</t>
  </si>
  <si>
    <t>恒洁班</t>
  </si>
  <si>
    <t>经济管理系</t>
  </si>
  <si>
    <t>广东中美建筑设计院有限公司</t>
  </si>
  <si>
    <t>建设工程管理专业</t>
  </si>
  <si>
    <t>中美班</t>
  </si>
  <si>
    <t>广东晖业建设有限公司</t>
  </si>
  <si>
    <t>晖业建筑班</t>
  </si>
  <si>
    <t>广东协本工程顾问有限公司</t>
  </si>
  <si>
    <t>工程造价</t>
  </si>
  <si>
    <t>协本造价班</t>
  </si>
  <si>
    <t>永道工程咨询有限公司汕头分公司</t>
  </si>
  <si>
    <t>永道造价班</t>
  </si>
  <si>
    <t>顺丰控股（集团）股份有限公司汕头市顺丰速运有限公司</t>
  </si>
  <si>
    <t>物流管理</t>
  </si>
  <si>
    <t>顺丰班</t>
  </si>
  <si>
    <t>汕头市德邦物流有限公司</t>
  </si>
  <si>
    <t>德邦班</t>
  </si>
  <si>
    <t>金德福食品有限</t>
  </si>
  <si>
    <t>电子商务</t>
  </si>
  <si>
    <t>金德福电商班</t>
  </si>
  <si>
    <t>汕头市互联创业电子商务有限公司</t>
  </si>
  <si>
    <t>互联创业班</t>
  </si>
  <si>
    <t>深圳市西遇时尚服饰有限公司</t>
  </si>
  <si>
    <t>市场营销</t>
  </si>
  <si>
    <t>西遇金牌店长班</t>
  </si>
  <si>
    <t>西遇金牌店长班、头狼项目经理班</t>
  </si>
  <si>
    <r>
      <rPr>
        <sz val="11"/>
        <color theme="1"/>
        <rFont val="仿宋"/>
        <family val="3"/>
        <charset val="134"/>
      </rPr>
      <t>广</t>
    </r>
    <r>
      <rPr>
        <sz val="11"/>
        <color theme="1"/>
        <rFont val="宋体"/>
        <family val="3"/>
        <charset val="134"/>
      </rPr>
      <t>东头</t>
    </r>
    <r>
      <rPr>
        <sz val="11"/>
        <color theme="1"/>
        <rFont val="MS Gothic"/>
        <family val="3"/>
        <charset val="128"/>
      </rPr>
      <t>狼企</t>
    </r>
    <r>
      <rPr>
        <sz val="11"/>
        <color theme="1"/>
        <rFont val="宋体"/>
        <family val="3"/>
        <charset val="134"/>
      </rPr>
      <t>业</t>
    </r>
    <r>
      <rPr>
        <sz val="11"/>
        <color theme="1"/>
        <rFont val="仿宋"/>
        <family val="3"/>
        <charset val="134"/>
      </rPr>
      <t>管理咨</t>
    </r>
    <r>
      <rPr>
        <sz val="11"/>
        <color theme="1"/>
        <rFont val="宋体"/>
        <family val="3"/>
        <charset val="134"/>
      </rPr>
      <t>询</t>
    </r>
  </si>
  <si>
    <r>
      <rPr>
        <sz val="10.5"/>
        <color theme="1"/>
        <rFont val="宋体"/>
        <family val="3"/>
        <charset val="134"/>
      </rPr>
      <t>头</t>
    </r>
    <r>
      <rPr>
        <sz val="10.5"/>
        <color theme="1"/>
        <rFont val="MS Gothic"/>
        <family val="3"/>
        <charset val="128"/>
      </rPr>
      <t>狼</t>
    </r>
    <r>
      <rPr>
        <sz val="10.5"/>
        <color theme="1"/>
        <rFont val="宋体"/>
        <family val="3"/>
        <charset val="134"/>
      </rPr>
      <t>项</t>
    </r>
    <r>
      <rPr>
        <sz val="10.5"/>
        <color theme="1"/>
        <rFont val="MS Gothic"/>
        <family val="3"/>
        <charset val="128"/>
      </rPr>
      <t>目</t>
    </r>
    <r>
      <rPr>
        <sz val="10.5"/>
        <color theme="1"/>
        <rFont val="宋体"/>
        <family val="3"/>
        <charset val="134"/>
      </rPr>
      <t>经</t>
    </r>
    <r>
      <rPr>
        <sz val="10.5"/>
        <color theme="1"/>
        <rFont val="仿宋"/>
        <family val="3"/>
        <charset val="134"/>
      </rPr>
      <t>理班</t>
    </r>
  </si>
  <si>
    <r>
      <rPr>
        <sz val="11"/>
        <color theme="1"/>
        <rFont val="仿宋"/>
        <family val="3"/>
        <charset val="134"/>
      </rPr>
      <t>汕</t>
    </r>
    <r>
      <rPr>
        <sz val="11"/>
        <color theme="1"/>
        <rFont val="宋体"/>
        <family val="3"/>
        <charset val="134"/>
      </rPr>
      <t>头</t>
    </r>
    <r>
      <rPr>
        <sz val="11"/>
        <color theme="1"/>
        <rFont val="MS Gothic"/>
        <family val="3"/>
        <charset val="128"/>
      </rPr>
      <t>帝豪酒店</t>
    </r>
    <r>
      <rPr>
        <sz val="11"/>
        <color theme="1"/>
        <rFont val="仿宋"/>
        <family val="3"/>
        <charset val="134"/>
      </rPr>
      <t>有限公司</t>
    </r>
  </si>
  <si>
    <t>酒店管理</t>
  </si>
  <si>
    <t>帝豪班</t>
  </si>
  <si>
    <t>汕头帝豪酒店有限公司</t>
  </si>
  <si>
    <r>
      <rPr>
        <sz val="11"/>
        <color theme="1"/>
        <rFont val="仿宋"/>
        <family val="3"/>
        <charset val="134"/>
      </rPr>
      <t>汕</t>
    </r>
    <r>
      <rPr>
        <sz val="11"/>
        <color theme="1"/>
        <rFont val="宋体"/>
        <family val="3"/>
        <charset val="134"/>
      </rPr>
      <t>头</t>
    </r>
    <r>
      <rPr>
        <sz val="11"/>
        <color theme="1"/>
        <rFont val="MS Gothic"/>
        <family val="3"/>
        <charset val="128"/>
      </rPr>
      <t>市方特</t>
    </r>
    <r>
      <rPr>
        <sz val="11"/>
        <color theme="1"/>
        <rFont val="宋体"/>
        <family val="3"/>
        <charset val="134"/>
      </rPr>
      <t>欢乐</t>
    </r>
    <r>
      <rPr>
        <sz val="11"/>
        <color theme="1"/>
        <rFont val="仿宋"/>
        <family val="3"/>
        <charset val="134"/>
      </rPr>
      <t>世界</t>
    </r>
    <r>
      <rPr>
        <sz val="11"/>
        <color theme="1"/>
        <rFont val="宋体"/>
        <family val="3"/>
        <charset val="134"/>
      </rPr>
      <t>蓝</t>
    </r>
    <r>
      <rPr>
        <sz val="11"/>
        <color theme="1"/>
        <rFont val="MS Gothic"/>
        <family val="3"/>
        <charset val="128"/>
      </rPr>
      <t>水星旅游</t>
    </r>
    <r>
      <rPr>
        <sz val="11"/>
        <color theme="1"/>
        <rFont val="宋体"/>
        <family val="3"/>
        <charset val="134"/>
      </rPr>
      <t>发</t>
    </r>
    <r>
      <rPr>
        <sz val="11"/>
        <color theme="1"/>
        <rFont val="MS Gothic"/>
        <family val="3"/>
        <charset val="128"/>
      </rPr>
      <t>展有限公司、汕</t>
    </r>
    <r>
      <rPr>
        <sz val="11"/>
        <color theme="1"/>
        <rFont val="宋体"/>
        <family val="3"/>
        <charset val="134"/>
      </rPr>
      <t>头</t>
    </r>
    <r>
      <rPr>
        <sz val="11"/>
        <color theme="1"/>
        <rFont val="MS Gothic"/>
        <family val="3"/>
        <charset val="128"/>
      </rPr>
      <t>中海宏洋南</t>
    </r>
    <r>
      <rPr>
        <sz val="11"/>
        <color theme="1"/>
        <rFont val="宋体"/>
        <family val="3"/>
        <charset val="134"/>
      </rPr>
      <t>滨</t>
    </r>
    <r>
      <rPr>
        <sz val="11"/>
        <color theme="1"/>
        <rFont val="仿宋"/>
        <family val="3"/>
        <charset val="134"/>
      </rPr>
      <t>置</t>
    </r>
    <r>
      <rPr>
        <sz val="11"/>
        <color theme="1"/>
        <rFont val="宋体"/>
        <family val="3"/>
        <charset val="134"/>
      </rPr>
      <t>业发</t>
    </r>
    <r>
      <rPr>
        <sz val="11"/>
        <color theme="1"/>
        <rFont val="MS Gothic"/>
        <family val="3"/>
        <charset val="128"/>
      </rPr>
      <t>展有限公</t>
    </r>
    <r>
      <rPr>
        <sz val="11"/>
        <color theme="1"/>
        <rFont val="仿宋"/>
        <family val="3"/>
        <charset val="134"/>
      </rPr>
      <t>司、广</t>
    </r>
    <r>
      <rPr>
        <sz val="11"/>
        <color theme="1"/>
        <rFont val="宋体"/>
        <family val="3"/>
        <charset val="134"/>
      </rPr>
      <t>东</t>
    </r>
    <r>
      <rPr>
        <sz val="11"/>
        <color theme="1"/>
        <rFont val="MS Gothic"/>
        <family val="3"/>
        <charset val="128"/>
      </rPr>
      <t>品智体</t>
    </r>
    <r>
      <rPr>
        <sz val="11"/>
        <color theme="1"/>
        <rFont val="宋体"/>
        <family val="3"/>
        <charset val="134"/>
      </rPr>
      <t>验</t>
    </r>
    <r>
      <rPr>
        <sz val="11"/>
        <color theme="1"/>
        <rFont val="仿宋"/>
        <family val="3"/>
        <charset val="134"/>
      </rPr>
      <t>教育有限公司</t>
    </r>
  </si>
  <si>
    <t>旅游管理</t>
  </si>
  <si>
    <t>方特欢乐世界蓝水星班、中海宏洋南滨班、品智体验教育班</t>
  </si>
  <si>
    <r>
      <rPr>
        <sz val="11"/>
        <color theme="1"/>
        <rFont val="仿宋"/>
        <family val="3"/>
        <charset val="134"/>
      </rPr>
      <t>汕</t>
    </r>
    <r>
      <rPr>
        <sz val="11"/>
        <color theme="1"/>
        <rFont val="宋体"/>
        <family val="3"/>
        <charset val="134"/>
      </rPr>
      <t>头</t>
    </r>
    <r>
      <rPr>
        <sz val="11"/>
        <color theme="1"/>
        <rFont val="MS Gothic"/>
        <family val="3"/>
        <charset val="128"/>
      </rPr>
      <t>市汕特会</t>
    </r>
    <r>
      <rPr>
        <sz val="11"/>
        <color theme="1"/>
        <rFont val="宋体"/>
        <family val="3"/>
        <charset val="134"/>
      </rPr>
      <t>计师</t>
    </r>
    <r>
      <rPr>
        <sz val="11"/>
        <color theme="1"/>
        <rFont val="MS Gothic"/>
        <family val="3"/>
        <charset val="128"/>
      </rPr>
      <t>事</t>
    </r>
    <r>
      <rPr>
        <sz val="11"/>
        <color theme="1"/>
        <rFont val="宋体"/>
        <family val="3"/>
        <charset val="134"/>
      </rPr>
      <t>务</t>
    </r>
    <r>
      <rPr>
        <sz val="11"/>
        <color theme="1"/>
        <rFont val="MS Gothic"/>
        <family val="3"/>
        <charset val="128"/>
      </rPr>
      <t>所有限公司</t>
    </r>
  </si>
  <si>
    <t>会计</t>
  </si>
  <si>
    <t>汕特会计班</t>
  </si>
  <si>
    <r>
      <rPr>
        <sz val="11"/>
        <color theme="1"/>
        <rFont val="仿宋"/>
        <family val="3"/>
        <charset val="134"/>
      </rPr>
      <t>广</t>
    </r>
    <r>
      <rPr>
        <sz val="11"/>
        <color theme="1"/>
        <rFont val="宋体"/>
        <family val="3"/>
        <charset val="134"/>
      </rPr>
      <t>东</t>
    </r>
    <r>
      <rPr>
        <sz val="11"/>
        <color theme="1"/>
        <rFont val="MS Gothic"/>
        <family val="3"/>
        <charset val="128"/>
      </rPr>
      <t>大地会</t>
    </r>
    <r>
      <rPr>
        <sz val="11"/>
        <color theme="1"/>
        <rFont val="宋体"/>
        <family val="3"/>
        <charset val="134"/>
      </rPr>
      <t>计</t>
    </r>
    <r>
      <rPr>
        <sz val="11"/>
        <color theme="1"/>
        <rFont val="仿宋"/>
        <family val="3"/>
        <charset val="134"/>
      </rPr>
      <t>事</t>
    </r>
    <r>
      <rPr>
        <sz val="11"/>
        <color theme="1"/>
        <rFont val="宋体"/>
        <family val="3"/>
        <charset val="134"/>
      </rPr>
      <t>务</t>
    </r>
    <r>
      <rPr>
        <sz val="11"/>
        <color theme="1"/>
        <rFont val="MS Gothic"/>
        <family val="3"/>
        <charset val="128"/>
      </rPr>
      <t>所有限公司</t>
    </r>
  </si>
  <si>
    <t>大地会计班</t>
  </si>
  <si>
    <t>广东大地会计事务所有限公司</t>
  </si>
  <si>
    <r>
      <rPr>
        <sz val="11"/>
        <color theme="1"/>
        <rFont val="仿宋"/>
        <family val="3"/>
        <charset val="134"/>
      </rPr>
      <t>广</t>
    </r>
    <r>
      <rPr>
        <sz val="11"/>
        <color theme="1"/>
        <rFont val="宋体"/>
        <family val="3"/>
        <charset val="134"/>
      </rPr>
      <t>东</t>
    </r>
    <r>
      <rPr>
        <sz val="11"/>
        <color theme="1"/>
        <rFont val="MS Gothic"/>
        <family val="3"/>
        <charset val="128"/>
      </rPr>
      <t>大地会</t>
    </r>
    <r>
      <rPr>
        <sz val="11"/>
        <color theme="1"/>
        <rFont val="宋体"/>
        <family val="3"/>
        <charset val="134"/>
      </rPr>
      <t>计</t>
    </r>
    <r>
      <rPr>
        <sz val="11"/>
        <color theme="1"/>
        <rFont val="仿宋"/>
        <family val="3"/>
        <charset val="134"/>
      </rPr>
      <t>事</t>
    </r>
    <r>
      <rPr>
        <sz val="11"/>
        <color theme="1"/>
        <rFont val="宋体"/>
        <family val="3"/>
        <charset val="134"/>
      </rPr>
      <t>务</t>
    </r>
    <r>
      <rPr>
        <sz val="11"/>
        <color theme="1"/>
        <rFont val="MS Gothic"/>
        <family val="3"/>
        <charset val="128"/>
      </rPr>
      <t>所有限公司</t>
    </r>
  </si>
  <si>
    <t>自然科学系</t>
  </si>
  <si>
    <t>广东本科检测有限公司</t>
  </si>
  <si>
    <t>环境工程技术</t>
  </si>
  <si>
    <t>本科检测班</t>
  </si>
  <si>
    <t>汕头仙乐健康股份有限公司</t>
  </si>
  <si>
    <t>食品检测技术</t>
  </si>
  <si>
    <t>仙乐班</t>
  </si>
  <si>
    <t>外语系</t>
  </si>
  <si>
    <t>汕头工业设计城运营有限公司</t>
  </si>
  <si>
    <t>商务英语</t>
  </si>
  <si>
    <t>汕头工业设计城跨境电商班</t>
  </si>
  <si>
    <t>汕头市大树玩具有限公司</t>
  </si>
  <si>
    <t>汕头市大树外贸班</t>
  </si>
  <si>
    <t>汕头市迪华贸易有限公司</t>
  </si>
  <si>
    <t>汕头迪华班</t>
  </si>
  <si>
    <t>总计</t>
  </si>
  <si>
    <t>注：截止至2019-2020年第一学期，大专人数10788(包括五年制转段生），共262个班，其中师范生共3684人（见全院学生人数表），可进行订单班学生人数为7104人，则订单班占可进行订单班人数的50.2%。</t>
  </si>
  <si>
    <t>2019—2020学年度第一学期学生人数统计表（2020.2.15）</t>
  </si>
  <si>
    <t>系</t>
  </si>
  <si>
    <t>班级人数</t>
  </si>
  <si>
    <t>专业小计</t>
  </si>
  <si>
    <t>艺术体育系共38个班</t>
  </si>
  <si>
    <t>音乐教育（五年制）</t>
  </si>
  <si>
    <t>美术教育（五年制）</t>
  </si>
  <si>
    <t>美术教育</t>
  </si>
  <si>
    <t>音乐教育</t>
  </si>
  <si>
    <t>体育教育</t>
  </si>
  <si>
    <t>现代流行音乐</t>
  </si>
  <si>
    <t xml:space="preserve">艺术设计(服装设计) </t>
  </si>
  <si>
    <t>环境艺术设计</t>
  </si>
  <si>
    <t>产品艺术设计</t>
  </si>
  <si>
    <t>社会体育</t>
  </si>
  <si>
    <t>艺术设计</t>
  </si>
  <si>
    <t>舞蹈表演</t>
  </si>
  <si>
    <t>艺术设计（澄海职校）</t>
  </si>
  <si>
    <t>小计</t>
  </si>
  <si>
    <t>外语系共30个班</t>
  </si>
  <si>
    <t>英语教育</t>
  </si>
  <si>
    <t>商务英语（跨境）</t>
  </si>
  <si>
    <t>应用英语</t>
  </si>
  <si>
    <t>计算机系共34个班</t>
  </si>
  <si>
    <t>计算机网络技术</t>
  </si>
  <si>
    <t>云计算技术与应用</t>
  </si>
  <si>
    <t>移动互联应用技术</t>
  </si>
  <si>
    <t>计算机网络技术（三二分段）</t>
  </si>
  <si>
    <t>数字媒体应用技术（三二分段）</t>
  </si>
  <si>
    <t>数字媒体应用技术（卫校）</t>
  </si>
  <si>
    <t>计算机应用技术（澄海职校）</t>
  </si>
  <si>
    <t>机电工程系 共33个班</t>
  </si>
  <si>
    <t>机械设计与制造</t>
  </si>
  <si>
    <t>汽车检测与维修</t>
  </si>
  <si>
    <t>机电一体化</t>
  </si>
  <si>
    <t>应用电子技术</t>
  </si>
  <si>
    <t>汽车营销与服务</t>
  </si>
  <si>
    <t>光伏工程技术</t>
  </si>
  <si>
    <t>汽车电子技术</t>
  </si>
  <si>
    <t>电梯工程技术</t>
  </si>
  <si>
    <t>经济管理系 
共57个班</t>
  </si>
  <si>
    <t xml:space="preserve">国际贸易 </t>
  </si>
  <si>
    <t>建设工程管理</t>
  </si>
  <si>
    <t xml:space="preserve">旅游管理（旅行社） </t>
  </si>
  <si>
    <t xml:space="preserve">酒店管理 </t>
  </si>
  <si>
    <t xml:space="preserve">物流管理 </t>
  </si>
  <si>
    <t xml:space="preserve"> </t>
  </si>
  <si>
    <t>投资与理财</t>
  </si>
  <si>
    <t>文秘</t>
  </si>
  <si>
    <t>会计（三二分段）</t>
  </si>
  <si>
    <t>酒店管理（卫校）</t>
  </si>
  <si>
    <t>电子商务（卫校）</t>
  </si>
  <si>
    <t>会计（澄海）</t>
  </si>
  <si>
    <t>人文社科系 22个班</t>
  </si>
  <si>
    <t xml:space="preserve">语文教育 </t>
  </si>
  <si>
    <t>历史教育</t>
  </si>
  <si>
    <t>思想政治教育</t>
  </si>
  <si>
    <t>社区管理与服务</t>
  </si>
  <si>
    <t>社区管理与服务（卫校）</t>
  </si>
  <si>
    <t>自然科学系   共31个班</t>
  </si>
  <si>
    <t>地理教育</t>
  </si>
  <si>
    <t>化学教育</t>
  </si>
  <si>
    <t>生物教育</t>
  </si>
  <si>
    <t xml:space="preserve">数学教育 </t>
  </si>
  <si>
    <t xml:space="preserve">物理教育 </t>
  </si>
  <si>
    <t>环境监测与治理技术</t>
  </si>
  <si>
    <t>数学教育（高职）</t>
  </si>
  <si>
    <t>食品检测技术（卫校）</t>
  </si>
  <si>
    <t>学前教育系共17个班</t>
  </si>
  <si>
    <t>学前教育</t>
  </si>
  <si>
    <t>学前教育(三、二分段）</t>
  </si>
  <si>
    <t>学前教育（3+证书）</t>
  </si>
  <si>
    <t>全院人数为11884人。其中大专人数10788(包括五年制转段生），共262个班，师范生共3684人。其中17级3313人，18级3528人，19级3947人。毕业班79个，预计毕业生3479人，其中师范生1282人。五专（17、18、19级）775人；中专（幼师）321人.澄海职校（B）40人，卫校76人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</si>
</sst>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b/>
      <sz val="8"/>
      <color rgb="FF00000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0"/>
      <color theme="1"/>
      <name val="方正大标宋简体"/>
      <charset val="134"/>
    </font>
    <font>
      <sz val="11"/>
      <color theme="1"/>
      <name val="仿宋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.5"/>
      <color theme="1"/>
      <name val="仿宋"/>
      <family val="3"/>
      <charset val="134"/>
    </font>
    <font>
      <sz val="10.5"/>
      <color theme="1"/>
      <name val="宋体"/>
      <family val="3"/>
      <charset val="134"/>
    </font>
    <font>
      <sz val="10.5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10.5"/>
      <color theme="1"/>
      <name val="仿宋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MS Gothic"/>
      <family val="3"/>
      <charset val="128"/>
    </font>
    <font>
      <sz val="10.5"/>
      <color theme="1"/>
      <name val="MS Gothic"/>
      <family val="3"/>
      <charset val="128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064A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rgb="FFC476C7"/>
        <bgColor rgb="FF000000"/>
      </patternFill>
    </fill>
    <fill>
      <patternFill patternType="solid">
        <fgColor rgb="FFFFFF00"/>
        <bgColor rgb="FF000000"/>
      </patternFill>
    </fill>
  </fills>
  <borders count="5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rgb="FF000000"/>
      </right>
      <top style="thin">
        <color auto="1"/>
      </top>
      <bottom style="thin">
        <color auto="1"/>
      </bottom>
      <diagonal/>
    </border>
    <border>
      <left style="hair">
        <color rgb="FF000000"/>
      </left>
      <right style="hair">
        <color rgb="FF000000"/>
      </right>
      <top style="thin">
        <color auto="1"/>
      </top>
      <bottom style="thin">
        <color auto="1"/>
      </bottom>
      <diagonal/>
    </border>
    <border>
      <left style="hair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</borders>
  <cellStyleXfs count="1">
    <xf numFmtId="0" fontId="0" fillId="0" borderId="0" applyBorder="0"/>
  </cellStyleXfs>
  <cellXfs count="121">
    <xf numFmtId="0" fontId="0" fillId="0" borderId="0" xfId="0"/>
    <xf numFmtId="0" fontId="3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4" fillId="0" borderId="36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vertical="center"/>
    </xf>
    <xf numFmtId="0" fontId="8" fillId="0" borderId="38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vertical="center"/>
    </xf>
    <xf numFmtId="0" fontId="5" fillId="0" borderId="49" xfId="0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/>
    </xf>
    <xf numFmtId="0" fontId="4" fillId="0" borderId="55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9" xfId="0" applyFont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45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vertical="center"/>
    </xf>
    <xf numFmtId="0" fontId="8" fillId="0" borderId="51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tabSelected="1" workbookViewId="0">
      <pane ySplit="2" topLeftCell="A57" activePane="bottomLeft" state="frozen"/>
      <selection pane="bottomLeft" activeCell="I15" sqref="I15"/>
    </sheetView>
  </sheetViews>
  <sheetFormatPr defaultColWidth="9" defaultRowHeight="13.5"/>
  <cols>
    <col min="1" max="1" width="6.375" style="69" customWidth="1"/>
    <col min="2" max="2" width="14.625" style="69" customWidth="1"/>
    <col min="3" max="3" width="34" style="70" customWidth="1"/>
    <col min="4" max="4" width="24" style="69" customWidth="1"/>
    <col min="5" max="5" width="17" style="69" customWidth="1"/>
    <col min="6" max="6" width="24.25" style="69" customWidth="1"/>
    <col min="7" max="7" width="12.5" style="69" customWidth="1"/>
    <col min="8" max="16384" width="9" style="69"/>
  </cols>
  <sheetData>
    <row r="1" spans="1:8" ht="25.5">
      <c r="A1" s="88" t="s">
        <v>0</v>
      </c>
      <c r="B1" s="88"/>
      <c r="C1" s="88"/>
      <c r="D1" s="88"/>
      <c r="E1" s="88"/>
      <c r="F1" s="88"/>
      <c r="G1" s="88"/>
      <c r="H1" s="88"/>
    </row>
    <row r="2" spans="1:8">
      <c r="A2" s="71" t="s">
        <v>1</v>
      </c>
      <c r="B2" s="71" t="s">
        <v>2</v>
      </c>
      <c r="C2" s="72" t="s">
        <v>3</v>
      </c>
      <c r="D2" s="71" t="s">
        <v>4</v>
      </c>
      <c r="E2" s="71" t="s">
        <v>5</v>
      </c>
      <c r="F2" s="71" t="s">
        <v>6</v>
      </c>
      <c r="G2" s="71" t="s">
        <v>7</v>
      </c>
    </row>
    <row r="3" spans="1:8">
      <c r="A3" s="71">
        <v>1</v>
      </c>
      <c r="B3" s="71" t="s">
        <v>8</v>
      </c>
      <c r="C3" s="72" t="s">
        <v>9</v>
      </c>
      <c r="D3" s="71" t="s">
        <v>10</v>
      </c>
      <c r="E3" s="71" t="s">
        <v>11</v>
      </c>
      <c r="F3" s="74" t="s">
        <v>12</v>
      </c>
      <c r="G3" s="71">
        <v>76</v>
      </c>
    </row>
    <row r="4" spans="1:8">
      <c r="A4" s="71">
        <v>2</v>
      </c>
      <c r="B4" s="71" t="s">
        <v>8</v>
      </c>
      <c r="C4" s="72" t="s">
        <v>13</v>
      </c>
      <c r="D4" s="71" t="s">
        <v>10</v>
      </c>
      <c r="E4" s="71" t="s">
        <v>14</v>
      </c>
      <c r="F4" s="74" t="s">
        <v>15</v>
      </c>
      <c r="G4" s="71">
        <v>92</v>
      </c>
    </row>
    <row r="5" spans="1:8">
      <c r="A5" s="71">
        <v>3</v>
      </c>
      <c r="B5" s="71" t="s">
        <v>8</v>
      </c>
      <c r="C5" s="72" t="s">
        <v>13</v>
      </c>
      <c r="D5" s="71" t="s">
        <v>16</v>
      </c>
      <c r="E5" s="71" t="s">
        <v>14</v>
      </c>
      <c r="F5" s="74" t="s">
        <v>17</v>
      </c>
      <c r="G5" s="71">
        <v>39</v>
      </c>
    </row>
    <row r="6" spans="1:8">
      <c r="A6" s="71">
        <v>4</v>
      </c>
      <c r="B6" s="71" t="s">
        <v>8</v>
      </c>
      <c r="C6" s="72" t="s">
        <v>18</v>
      </c>
      <c r="D6" s="71" t="s">
        <v>10</v>
      </c>
      <c r="E6" s="71" t="s">
        <v>19</v>
      </c>
      <c r="F6" s="74" t="s">
        <v>20</v>
      </c>
      <c r="G6" s="71">
        <v>180</v>
      </c>
    </row>
    <row r="7" spans="1:8">
      <c r="A7" s="71">
        <v>5</v>
      </c>
      <c r="B7" s="71" t="s">
        <v>8</v>
      </c>
      <c r="C7" s="72" t="s">
        <v>18</v>
      </c>
      <c r="D7" s="71" t="s">
        <v>16</v>
      </c>
      <c r="E7" s="71" t="s">
        <v>19</v>
      </c>
      <c r="F7" s="74" t="s">
        <v>21</v>
      </c>
      <c r="G7" s="71">
        <v>50</v>
      </c>
    </row>
    <row r="8" spans="1:8">
      <c r="A8" s="71">
        <v>6</v>
      </c>
      <c r="B8" s="71" t="s">
        <v>8</v>
      </c>
      <c r="C8" s="72" t="s">
        <v>22</v>
      </c>
      <c r="D8" s="71" t="s">
        <v>16</v>
      </c>
      <c r="E8" s="71" t="s">
        <v>23</v>
      </c>
      <c r="F8" s="74" t="s">
        <v>24</v>
      </c>
      <c r="G8" s="71">
        <v>84</v>
      </c>
    </row>
    <row r="9" spans="1:8">
      <c r="A9" s="71">
        <v>7</v>
      </c>
      <c r="B9" s="71" t="s">
        <v>8</v>
      </c>
      <c r="C9" s="72" t="s">
        <v>22</v>
      </c>
      <c r="D9" s="71" t="s">
        <v>16</v>
      </c>
      <c r="E9" s="71" t="s">
        <v>25</v>
      </c>
      <c r="F9" s="74" t="s">
        <v>26</v>
      </c>
      <c r="G9" s="71">
        <v>114</v>
      </c>
    </row>
    <row r="10" spans="1:8">
      <c r="A10" s="71">
        <v>8</v>
      </c>
      <c r="B10" s="71" t="s">
        <v>8</v>
      </c>
      <c r="C10" s="72" t="s">
        <v>22</v>
      </c>
      <c r="D10" s="71" t="s">
        <v>16</v>
      </c>
      <c r="E10" s="71" t="s">
        <v>11</v>
      </c>
      <c r="F10" s="74" t="s">
        <v>27</v>
      </c>
      <c r="G10" s="71">
        <v>40</v>
      </c>
    </row>
    <row r="11" spans="1:8">
      <c r="A11" s="71">
        <v>9</v>
      </c>
      <c r="B11" s="71" t="s">
        <v>8</v>
      </c>
      <c r="C11" s="72" t="s">
        <v>22</v>
      </c>
      <c r="D11" s="71" t="s">
        <v>28</v>
      </c>
      <c r="E11" s="71" t="s">
        <v>23</v>
      </c>
      <c r="F11" s="74" t="s">
        <v>29</v>
      </c>
      <c r="G11" s="71">
        <v>89</v>
      </c>
    </row>
    <row r="12" spans="1:8">
      <c r="A12" s="71">
        <v>10</v>
      </c>
      <c r="B12" s="71" t="s">
        <v>8</v>
      </c>
      <c r="C12" s="72" t="s">
        <v>30</v>
      </c>
      <c r="D12" s="71" t="s">
        <v>28</v>
      </c>
      <c r="E12" s="71" t="s">
        <v>11</v>
      </c>
      <c r="F12" s="74" t="s">
        <v>31</v>
      </c>
      <c r="G12" s="71">
        <v>92</v>
      </c>
    </row>
    <row r="13" spans="1:8">
      <c r="A13" s="71"/>
      <c r="B13" s="71"/>
      <c r="C13" s="72"/>
      <c r="D13" s="71"/>
      <c r="E13" s="71"/>
      <c r="F13" s="75" t="s">
        <v>32</v>
      </c>
      <c r="G13" s="75">
        <f>SUM(G3:G12)</f>
        <v>856</v>
      </c>
    </row>
    <row r="14" spans="1:8">
      <c r="A14" s="71">
        <v>11</v>
      </c>
      <c r="B14" s="71" t="s">
        <v>33</v>
      </c>
      <c r="C14" s="72" t="s">
        <v>34</v>
      </c>
      <c r="D14" s="71" t="s">
        <v>28</v>
      </c>
      <c r="E14" s="71" t="s">
        <v>35</v>
      </c>
      <c r="F14" s="71" t="s">
        <v>36</v>
      </c>
      <c r="G14" s="71">
        <v>17</v>
      </c>
    </row>
    <row r="15" spans="1:8">
      <c r="A15" s="71">
        <v>12</v>
      </c>
      <c r="B15" s="71" t="s">
        <v>33</v>
      </c>
      <c r="C15" s="72" t="s">
        <v>37</v>
      </c>
      <c r="D15" s="71" t="s">
        <v>10</v>
      </c>
      <c r="E15" s="71" t="s">
        <v>35</v>
      </c>
      <c r="F15" s="71" t="s">
        <v>38</v>
      </c>
      <c r="G15" s="71">
        <v>50</v>
      </c>
    </row>
    <row r="16" spans="1:8">
      <c r="A16" s="71">
        <v>13</v>
      </c>
      <c r="B16" s="71" t="s">
        <v>33</v>
      </c>
      <c r="C16" s="72" t="s">
        <v>37</v>
      </c>
      <c r="D16" s="71" t="s">
        <v>16</v>
      </c>
      <c r="E16" s="71" t="s">
        <v>35</v>
      </c>
      <c r="F16" s="71" t="s">
        <v>38</v>
      </c>
      <c r="G16" s="71">
        <v>50</v>
      </c>
    </row>
    <row r="17" spans="1:7">
      <c r="A17" s="71">
        <v>14</v>
      </c>
      <c r="B17" s="71" t="s">
        <v>33</v>
      </c>
      <c r="C17" s="72" t="s">
        <v>37</v>
      </c>
      <c r="D17" s="71" t="s">
        <v>28</v>
      </c>
      <c r="E17" s="71" t="s">
        <v>35</v>
      </c>
      <c r="F17" s="71" t="s">
        <v>38</v>
      </c>
      <c r="G17" s="71">
        <v>50</v>
      </c>
    </row>
    <row r="18" spans="1:7">
      <c r="A18" s="71">
        <v>15</v>
      </c>
      <c r="B18" s="71" t="s">
        <v>33</v>
      </c>
      <c r="C18" s="72" t="s">
        <v>39</v>
      </c>
      <c r="D18" s="71" t="s">
        <v>10</v>
      </c>
      <c r="E18" s="71" t="s">
        <v>40</v>
      </c>
      <c r="F18" s="71" t="s">
        <v>41</v>
      </c>
      <c r="G18" s="71">
        <v>40</v>
      </c>
    </row>
    <row r="19" spans="1:7">
      <c r="A19" s="71">
        <v>16</v>
      </c>
      <c r="B19" s="71" t="s">
        <v>33</v>
      </c>
      <c r="C19" s="72" t="s">
        <v>39</v>
      </c>
      <c r="D19" s="71" t="s">
        <v>16</v>
      </c>
      <c r="E19" s="71" t="s">
        <v>40</v>
      </c>
      <c r="F19" s="71" t="s">
        <v>41</v>
      </c>
      <c r="G19" s="71">
        <v>40</v>
      </c>
    </row>
    <row r="20" spans="1:7">
      <c r="A20" s="71">
        <v>17</v>
      </c>
      <c r="B20" s="71" t="s">
        <v>33</v>
      </c>
      <c r="C20" s="72" t="s">
        <v>39</v>
      </c>
      <c r="D20" s="71" t="s">
        <v>28</v>
      </c>
      <c r="E20" s="71" t="s">
        <v>40</v>
      </c>
      <c r="F20" s="71" t="s">
        <v>41</v>
      </c>
      <c r="G20" s="71">
        <v>40</v>
      </c>
    </row>
    <row r="21" spans="1:7">
      <c r="A21" s="71">
        <v>18</v>
      </c>
      <c r="B21" s="71" t="s">
        <v>33</v>
      </c>
      <c r="C21" s="72" t="s">
        <v>42</v>
      </c>
      <c r="D21" s="71" t="s">
        <v>10</v>
      </c>
      <c r="E21" s="71" t="s">
        <v>40</v>
      </c>
      <c r="F21" s="71" t="s">
        <v>43</v>
      </c>
      <c r="G21" s="71">
        <v>35</v>
      </c>
    </row>
    <row r="22" spans="1:7">
      <c r="A22" s="71">
        <v>19</v>
      </c>
      <c r="B22" s="71" t="s">
        <v>33</v>
      </c>
      <c r="C22" s="72" t="s">
        <v>42</v>
      </c>
      <c r="D22" s="71" t="s">
        <v>16</v>
      </c>
      <c r="E22" s="71" t="s">
        <v>40</v>
      </c>
      <c r="F22" s="71" t="s">
        <v>43</v>
      </c>
      <c r="G22" s="71">
        <v>35</v>
      </c>
    </row>
    <row r="23" spans="1:7">
      <c r="A23" s="71">
        <v>20</v>
      </c>
      <c r="B23" s="71" t="s">
        <v>33</v>
      </c>
      <c r="C23" s="72" t="s">
        <v>42</v>
      </c>
      <c r="D23" s="71" t="s">
        <v>28</v>
      </c>
      <c r="E23" s="71" t="s">
        <v>40</v>
      </c>
      <c r="F23" s="71" t="s">
        <v>43</v>
      </c>
      <c r="G23" s="71">
        <v>35</v>
      </c>
    </row>
    <row r="24" spans="1:7">
      <c r="A24" s="71">
        <v>21</v>
      </c>
      <c r="B24" s="71" t="s">
        <v>33</v>
      </c>
      <c r="C24" s="72" t="s">
        <v>44</v>
      </c>
      <c r="D24" s="71" t="s">
        <v>10</v>
      </c>
      <c r="E24" s="71" t="s">
        <v>45</v>
      </c>
      <c r="F24" s="71" t="s">
        <v>46</v>
      </c>
      <c r="G24" s="71">
        <v>40</v>
      </c>
    </row>
    <row r="25" spans="1:7">
      <c r="A25" s="71">
        <v>22</v>
      </c>
      <c r="B25" s="71" t="s">
        <v>33</v>
      </c>
      <c r="C25" s="72" t="s">
        <v>44</v>
      </c>
      <c r="D25" s="71" t="s">
        <v>16</v>
      </c>
      <c r="E25" s="71" t="s">
        <v>45</v>
      </c>
      <c r="F25" s="71" t="s">
        <v>46</v>
      </c>
      <c r="G25" s="71">
        <v>40</v>
      </c>
    </row>
    <row r="26" spans="1:7">
      <c r="A26" s="71">
        <v>23</v>
      </c>
      <c r="B26" s="71" t="s">
        <v>33</v>
      </c>
      <c r="C26" s="72" t="s">
        <v>44</v>
      </c>
      <c r="D26" s="71" t="s">
        <v>28</v>
      </c>
      <c r="E26" s="71" t="s">
        <v>45</v>
      </c>
      <c r="F26" s="71" t="s">
        <v>46</v>
      </c>
      <c r="G26" s="71">
        <v>40</v>
      </c>
    </row>
    <row r="27" spans="1:7">
      <c r="A27" s="71">
        <v>24</v>
      </c>
      <c r="B27" s="71" t="s">
        <v>33</v>
      </c>
      <c r="C27" s="72" t="s">
        <v>47</v>
      </c>
      <c r="D27" s="71" t="s">
        <v>10</v>
      </c>
      <c r="E27" s="71" t="s">
        <v>45</v>
      </c>
      <c r="F27" s="71" t="s">
        <v>48</v>
      </c>
      <c r="G27" s="71">
        <v>30</v>
      </c>
    </row>
    <row r="28" spans="1:7">
      <c r="A28" s="71">
        <v>25</v>
      </c>
      <c r="B28" s="71" t="s">
        <v>33</v>
      </c>
      <c r="C28" s="72" t="s">
        <v>47</v>
      </c>
      <c r="D28" s="71" t="s">
        <v>16</v>
      </c>
      <c r="E28" s="71" t="s">
        <v>45</v>
      </c>
      <c r="F28" s="71" t="s">
        <v>48</v>
      </c>
      <c r="G28" s="71">
        <v>30</v>
      </c>
    </row>
    <row r="29" spans="1:7">
      <c r="A29" s="71">
        <v>26</v>
      </c>
      <c r="B29" s="71" t="s">
        <v>33</v>
      </c>
      <c r="C29" s="72" t="s">
        <v>47</v>
      </c>
      <c r="D29" s="71" t="s">
        <v>28</v>
      </c>
      <c r="E29" s="71" t="s">
        <v>45</v>
      </c>
      <c r="F29" s="71" t="s">
        <v>48</v>
      </c>
      <c r="G29" s="71">
        <v>30</v>
      </c>
    </row>
    <row r="30" spans="1:7">
      <c r="A30" s="71">
        <v>27</v>
      </c>
      <c r="B30" s="71" t="s">
        <v>33</v>
      </c>
      <c r="C30" s="72" t="s">
        <v>49</v>
      </c>
      <c r="D30" s="71" t="s">
        <v>10</v>
      </c>
      <c r="E30" s="71" t="s">
        <v>35</v>
      </c>
      <c r="F30" s="71" t="s">
        <v>50</v>
      </c>
      <c r="G30" s="71">
        <v>50</v>
      </c>
    </row>
    <row r="31" spans="1:7">
      <c r="A31" s="71">
        <v>28</v>
      </c>
      <c r="B31" s="71" t="s">
        <v>33</v>
      </c>
      <c r="C31" s="72" t="s">
        <v>49</v>
      </c>
      <c r="D31" s="71" t="s">
        <v>16</v>
      </c>
      <c r="E31" s="71" t="s">
        <v>35</v>
      </c>
      <c r="F31" s="71" t="s">
        <v>50</v>
      </c>
      <c r="G31" s="71">
        <v>50</v>
      </c>
    </row>
    <row r="32" spans="1:7">
      <c r="A32" s="71">
        <v>29</v>
      </c>
      <c r="B32" s="71" t="s">
        <v>33</v>
      </c>
      <c r="C32" s="72" t="s">
        <v>49</v>
      </c>
      <c r="D32" s="71" t="s">
        <v>28</v>
      </c>
      <c r="E32" s="71" t="s">
        <v>35</v>
      </c>
      <c r="F32" s="71" t="s">
        <v>50</v>
      </c>
      <c r="G32" s="71">
        <v>50</v>
      </c>
    </row>
    <row r="33" spans="1:7">
      <c r="A33" s="71">
        <v>30</v>
      </c>
      <c r="B33" s="71" t="s">
        <v>33</v>
      </c>
      <c r="C33" s="72" t="s">
        <v>51</v>
      </c>
      <c r="D33" s="71" t="s">
        <v>10</v>
      </c>
      <c r="E33" s="71" t="s">
        <v>52</v>
      </c>
      <c r="F33" s="71" t="s">
        <v>53</v>
      </c>
      <c r="G33" s="71">
        <v>30</v>
      </c>
    </row>
    <row r="34" spans="1:7">
      <c r="A34" s="71">
        <v>31</v>
      </c>
      <c r="B34" s="71" t="s">
        <v>33</v>
      </c>
      <c r="C34" s="72" t="s">
        <v>51</v>
      </c>
      <c r="D34" s="71" t="s">
        <v>16</v>
      </c>
      <c r="E34" s="71" t="s">
        <v>52</v>
      </c>
      <c r="F34" s="71" t="s">
        <v>53</v>
      </c>
      <c r="G34" s="71">
        <v>28</v>
      </c>
    </row>
    <row r="35" spans="1:7">
      <c r="A35" s="71">
        <v>32</v>
      </c>
      <c r="B35" s="71" t="s">
        <v>33</v>
      </c>
      <c r="C35" s="72" t="s">
        <v>51</v>
      </c>
      <c r="D35" s="71" t="s">
        <v>28</v>
      </c>
      <c r="E35" s="71" t="s">
        <v>52</v>
      </c>
      <c r="F35" s="71" t="s">
        <v>53</v>
      </c>
      <c r="G35" s="71">
        <v>34</v>
      </c>
    </row>
    <row r="36" spans="1:7">
      <c r="A36" s="71">
        <v>33</v>
      </c>
      <c r="B36" s="71" t="s">
        <v>33</v>
      </c>
      <c r="C36" s="72" t="s">
        <v>54</v>
      </c>
      <c r="D36" s="71" t="s">
        <v>10</v>
      </c>
      <c r="E36" s="71" t="s">
        <v>55</v>
      </c>
      <c r="F36" s="71" t="s">
        <v>56</v>
      </c>
      <c r="G36" s="71">
        <v>17</v>
      </c>
    </row>
    <row r="37" spans="1:7">
      <c r="A37" s="71"/>
      <c r="B37" s="71"/>
      <c r="C37" s="72"/>
      <c r="D37" s="71"/>
      <c r="E37" s="71"/>
      <c r="F37" s="75" t="s">
        <v>32</v>
      </c>
      <c r="G37" s="75">
        <f>SUM(G14:G36)</f>
        <v>861</v>
      </c>
    </row>
    <row r="38" spans="1:7">
      <c r="A38" s="71">
        <v>34</v>
      </c>
      <c r="B38" s="71" t="s">
        <v>57</v>
      </c>
      <c r="C38" s="73" t="s">
        <v>58</v>
      </c>
      <c r="D38" s="71" t="s">
        <v>10</v>
      </c>
      <c r="E38" s="71" t="s">
        <v>59</v>
      </c>
      <c r="F38" s="71" t="s">
        <v>60</v>
      </c>
      <c r="G38" s="71">
        <v>26</v>
      </c>
    </row>
    <row r="39" spans="1:7">
      <c r="A39" s="71">
        <v>35</v>
      </c>
      <c r="B39" s="71" t="s">
        <v>57</v>
      </c>
      <c r="C39" s="73" t="s">
        <v>61</v>
      </c>
      <c r="D39" s="71" t="s">
        <v>16</v>
      </c>
      <c r="E39" s="71" t="s">
        <v>59</v>
      </c>
      <c r="F39" s="71" t="s">
        <v>62</v>
      </c>
      <c r="G39" s="71">
        <v>50</v>
      </c>
    </row>
    <row r="40" spans="1:7">
      <c r="A40" s="71">
        <v>36</v>
      </c>
      <c r="B40" s="71" t="s">
        <v>57</v>
      </c>
      <c r="C40" s="73" t="s">
        <v>61</v>
      </c>
      <c r="D40" s="71" t="s">
        <v>28</v>
      </c>
      <c r="E40" s="71" t="s">
        <v>59</v>
      </c>
      <c r="F40" s="71" t="s">
        <v>62</v>
      </c>
      <c r="G40" s="71">
        <v>48</v>
      </c>
    </row>
    <row r="41" spans="1:7">
      <c r="A41" s="71">
        <v>37</v>
      </c>
      <c r="B41" s="71" t="s">
        <v>57</v>
      </c>
      <c r="C41" s="73" t="s">
        <v>63</v>
      </c>
      <c r="D41" s="71" t="s">
        <v>28</v>
      </c>
      <c r="E41" s="71" t="s">
        <v>64</v>
      </c>
      <c r="F41" s="71" t="s">
        <v>65</v>
      </c>
      <c r="G41" s="71">
        <v>49</v>
      </c>
    </row>
    <row r="42" spans="1:7">
      <c r="A42" s="71">
        <v>38</v>
      </c>
      <c r="B42" s="71" t="s">
        <v>57</v>
      </c>
      <c r="C42" s="73" t="s">
        <v>66</v>
      </c>
      <c r="D42" s="71" t="s">
        <v>28</v>
      </c>
      <c r="E42" s="71" t="s">
        <v>64</v>
      </c>
      <c r="F42" s="71" t="s">
        <v>67</v>
      </c>
      <c r="G42" s="71">
        <v>48</v>
      </c>
    </row>
    <row r="43" spans="1:7" ht="27">
      <c r="A43" s="71">
        <v>39</v>
      </c>
      <c r="B43" s="71" t="s">
        <v>57</v>
      </c>
      <c r="C43" s="73" t="s">
        <v>68</v>
      </c>
      <c r="D43" s="71" t="s">
        <v>10</v>
      </c>
      <c r="E43" s="71" t="s">
        <v>69</v>
      </c>
      <c r="F43" s="71" t="s">
        <v>70</v>
      </c>
      <c r="G43" s="71">
        <v>42</v>
      </c>
    </row>
    <row r="44" spans="1:7">
      <c r="A44" s="71">
        <v>40</v>
      </c>
      <c r="B44" s="71" t="s">
        <v>57</v>
      </c>
      <c r="C44" s="73" t="s">
        <v>71</v>
      </c>
      <c r="D44" s="71" t="s">
        <v>10</v>
      </c>
      <c r="E44" s="71" t="s">
        <v>69</v>
      </c>
      <c r="F44" s="71" t="s">
        <v>72</v>
      </c>
      <c r="G44" s="71">
        <v>59</v>
      </c>
    </row>
    <row r="45" spans="1:7">
      <c r="A45" s="71">
        <v>41</v>
      </c>
      <c r="B45" s="71" t="s">
        <v>57</v>
      </c>
      <c r="C45" s="73" t="s">
        <v>71</v>
      </c>
      <c r="D45" s="71" t="s">
        <v>16</v>
      </c>
      <c r="E45" s="71" t="s">
        <v>69</v>
      </c>
      <c r="F45" s="71" t="s">
        <v>72</v>
      </c>
      <c r="G45" s="71">
        <v>90</v>
      </c>
    </row>
    <row r="46" spans="1:7">
      <c r="A46" s="71">
        <v>42</v>
      </c>
      <c r="B46" s="71" t="s">
        <v>57</v>
      </c>
      <c r="C46" s="73" t="s">
        <v>71</v>
      </c>
      <c r="D46" s="71" t="s">
        <v>28</v>
      </c>
      <c r="E46" s="71" t="s">
        <v>69</v>
      </c>
      <c r="F46" s="71" t="s">
        <v>72</v>
      </c>
      <c r="G46" s="71">
        <v>93</v>
      </c>
    </row>
    <row r="47" spans="1:7">
      <c r="A47" s="71">
        <v>43</v>
      </c>
      <c r="B47" s="71" t="s">
        <v>57</v>
      </c>
      <c r="C47" s="73" t="s">
        <v>73</v>
      </c>
      <c r="D47" s="71" t="s">
        <v>10</v>
      </c>
      <c r="E47" s="71" t="s">
        <v>74</v>
      </c>
      <c r="F47" s="71" t="s">
        <v>75</v>
      </c>
      <c r="G47" s="71">
        <v>48</v>
      </c>
    </row>
    <row r="48" spans="1:7">
      <c r="A48" s="71">
        <v>44</v>
      </c>
      <c r="B48" s="71" t="s">
        <v>57</v>
      </c>
      <c r="C48" s="73" t="s">
        <v>73</v>
      </c>
      <c r="D48" s="71" t="s">
        <v>16</v>
      </c>
      <c r="E48" s="71" t="s">
        <v>74</v>
      </c>
      <c r="F48" s="71" t="s">
        <v>75</v>
      </c>
      <c r="G48" s="71">
        <v>46</v>
      </c>
    </row>
    <row r="49" spans="1:7">
      <c r="A49" s="71">
        <v>45</v>
      </c>
      <c r="B49" s="71" t="s">
        <v>57</v>
      </c>
      <c r="C49" s="73" t="s">
        <v>73</v>
      </c>
      <c r="D49" s="71" t="s">
        <v>28</v>
      </c>
      <c r="E49" s="71" t="s">
        <v>74</v>
      </c>
      <c r="F49" s="71" t="s">
        <v>75</v>
      </c>
      <c r="G49" s="71">
        <v>48</v>
      </c>
    </row>
    <row r="50" spans="1:7">
      <c r="A50" s="71">
        <v>46</v>
      </c>
      <c r="B50" s="71" t="s">
        <v>57</v>
      </c>
      <c r="C50" s="73" t="s">
        <v>76</v>
      </c>
      <c r="D50" s="71" t="s">
        <v>10</v>
      </c>
      <c r="E50" s="71" t="s">
        <v>74</v>
      </c>
      <c r="F50" s="71" t="s">
        <v>77</v>
      </c>
      <c r="G50" s="71">
        <v>44</v>
      </c>
    </row>
    <row r="51" spans="1:7">
      <c r="A51" s="71">
        <v>47</v>
      </c>
      <c r="B51" s="71" t="s">
        <v>57</v>
      </c>
      <c r="C51" s="73" t="s">
        <v>78</v>
      </c>
      <c r="D51" s="71" t="s">
        <v>10</v>
      </c>
      <c r="E51" s="71" t="s">
        <v>79</v>
      </c>
      <c r="F51" s="71" t="s">
        <v>80</v>
      </c>
      <c r="G51" s="71">
        <v>58</v>
      </c>
    </row>
    <row r="52" spans="1:7">
      <c r="A52" s="71">
        <v>48</v>
      </c>
      <c r="B52" s="71" t="s">
        <v>57</v>
      </c>
      <c r="C52" s="73" t="s">
        <v>78</v>
      </c>
      <c r="D52" s="71" t="s">
        <v>16</v>
      </c>
      <c r="E52" s="71" t="s">
        <v>79</v>
      </c>
      <c r="F52" s="71" t="s">
        <v>80</v>
      </c>
      <c r="G52" s="71">
        <v>39</v>
      </c>
    </row>
    <row r="53" spans="1:7">
      <c r="A53" s="71">
        <v>49</v>
      </c>
      <c r="B53" s="71" t="s">
        <v>57</v>
      </c>
      <c r="C53" s="73" t="s">
        <v>78</v>
      </c>
      <c r="D53" s="71" t="s">
        <v>28</v>
      </c>
      <c r="E53" s="71" t="s">
        <v>79</v>
      </c>
      <c r="F53" s="71" t="s">
        <v>81</v>
      </c>
      <c r="G53" s="71">
        <v>41</v>
      </c>
    </row>
    <row r="54" spans="1:7">
      <c r="A54" s="71">
        <v>50</v>
      </c>
      <c r="B54" s="71" t="s">
        <v>57</v>
      </c>
      <c r="C54" s="73" t="s">
        <v>82</v>
      </c>
      <c r="D54" s="71" t="s">
        <v>10</v>
      </c>
      <c r="E54" s="76" t="s">
        <v>79</v>
      </c>
      <c r="F54" s="77" t="s">
        <v>83</v>
      </c>
      <c r="G54" s="78">
        <v>43</v>
      </c>
    </row>
    <row r="55" spans="1:7">
      <c r="A55" s="71">
        <v>51</v>
      </c>
      <c r="B55" s="71" t="s">
        <v>57</v>
      </c>
      <c r="C55" s="73" t="s">
        <v>82</v>
      </c>
      <c r="D55" s="71" t="s">
        <v>16</v>
      </c>
      <c r="E55" s="76" t="s">
        <v>79</v>
      </c>
      <c r="F55" s="77" t="s">
        <v>83</v>
      </c>
      <c r="G55" s="78">
        <v>35</v>
      </c>
    </row>
    <row r="56" spans="1:7">
      <c r="A56" s="71">
        <v>52</v>
      </c>
      <c r="B56" s="71" t="s">
        <v>57</v>
      </c>
      <c r="C56" s="73" t="s">
        <v>84</v>
      </c>
      <c r="D56" s="71" t="s">
        <v>10</v>
      </c>
      <c r="E56" s="76" t="s">
        <v>85</v>
      </c>
      <c r="F56" s="76" t="s">
        <v>86</v>
      </c>
      <c r="G56" s="78">
        <v>44</v>
      </c>
    </row>
    <row r="57" spans="1:7">
      <c r="A57" s="71">
        <v>53</v>
      </c>
      <c r="B57" s="71" t="s">
        <v>57</v>
      </c>
      <c r="C57" s="73" t="s">
        <v>87</v>
      </c>
      <c r="D57" s="71" t="s">
        <v>16</v>
      </c>
      <c r="E57" s="76" t="s">
        <v>85</v>
      </c>
      <c r="F57" s="76" t="s">
        <v>86</v>
      </c>
      <c r="G57" s="78">
        <v>54</v>
      </c>
    </row>
    <row r="58" spans="1:7">
      <c r="A58" s="71">
        <v>54</v>
      </c>
      <c r="B58" s="71" t="s">
        <v>57</v>
      </c>
      <c r="C58" s="73" t="s">
        <v>84</v>
      </c>
      <c r="D58" s="71" t="s">
        <v>28</v>
      </c>
      <c r="E58" s="76" t="s">
        <v>85</v>
      </c>
      <c r="F58" s="76" t="s">
        <v>86</v>
      </c>
      <c r="G58" s="78">
        <v>34</v>
      </c>
    </row>
    <row r="59" spans="1:7" ht="54">
      <c r="A59" s="71">
        <v>55</v>
      </c>
      <c r="B59" s="71" t="s">
        <v>57</v>
      </c>
      <c r="C59" s="73" t="s">
        <v>88</v>
      </c>
      <c r="D59" s="71" t="s">
        <v>10</v>
      </c>
      <c r="E59" s="76" t="s">
        <v>89</v>
      </c>
      <c r="F59" s="76" t="s">
        <v>90</v>
      </c>
      <c r="G59" s="78">
        <v>52</v>
      </c>
    </row>
    <row r="60" spans="1:7" ht="54">
      <c r="A60" s="71">
        <v>56</v>
      </c>
      <c r="B60" s="71" t="s">
        <v>57</v>
      </c>
      <c r="C60" s="73" t="s">
        <v>88</v>
      </c>
      <c r="D60" s="71" t="s">
        <v>16</v>
      </c>
      <c r="E60" s="76" t="s">
        <v>89</v>
      </c>
      <c r="F60" s="76" t="s">
        <v>90</v>
      </c>
      <c r="G60" s="78">
        <v>42</v>
      </c>
    </row>
    <row r="61" spans="1:7" ht="54">
      <c r="A61" s="71">
        <v>57</v>
      </c>
      <c r="B61" s="71" t="s">
        <v>57</v>
      </c>
      <c r="C61" s="73" t="s">
        <v>88</v>
      </c>
      <c r="D61" s="71" t="s">
        <v>28</v>
      </c>
      <c r="E61" s="76" t="s">
        <v>89</v>
      </c>
      <c r="F61" s="76" t="s">
        <v>90</v>
      </c>
      <c r="G61" s="78">
        <v>53</v>
      </c>
    </row>
    <row r="62" spans="1:7">
      <c r="A62" s="71">
        <v>58</v>
      </c>
      <c r="B62" s="71" t="s">
        <v>57</v>
      </c>
      <c r="C62" s="73" t="s">
        <v>91</v>
      </c>
      <c r="D62" s="71" t="s">
        <v>10</v>
      </c>
      <c r="E62" s="76" t="s">
        <v>92</v>
      </c>
      <c r="F62" s="76" t="s">
        <v>93</v>
      </c>
      <c r="G62" s="78">
        <v>50</v>
      </c>
    </row>
    <row r="63" spans="1:7">
      <c r="A63" s="71">
        <v>59</v>
      </c>
      <c r="B63" s="71" t="s">
        <v>57</v>
      </c>
      <c r="C63" s="73" t="s">
        <v>91</v>
      </c>
      <c r="D63" s="71" t="s">
        <v>16</v>
      </c>
      <c r="E63" s="76" t="s">
        <v>92</v>
      </c>
      <c r="F63" s="76" t="s">
        <v>93</v>
      </c>
      <c r="G63" s="78">
        <v>49</v>
      </c>
    </row>
    <row r="64" spans="1:7">
      <c r="A64" s="71">
        <v>60</v>
      </c>
      <c r="B64" s="71" t="s">
        <v>57</v>
      </c>
      <c r="C64" s="73" t="s">
        <v>91</v>
      </c>
      <c r="D64" s="71" t="s">
        <v>28</v>
      </c>
      <c r="E64" s="76" t="s">
        <v>92</v>
      </c>
      <c r="F64" s="76" t="s">
        <v>93</v>
      </c>
      <c r="G64" s="78">
        <v>42</v>
      </c>
    </row>
    <row r="65" spans="1:7">
      <c r="A65" s="71">
        <v>61</v>
      </c>
      <c r="B65" s="71" t="s">
        <v>57</v>
      </c>
      <c r="C65" s="73" t="s">
        <v>94</v>
      </c>
      <c r="D65" s="71" t="s">
        <v>10</v>
      </c>
      <c r="E65" s="76" t="s">
        <v>92</v>
      </c>
      <c r="F65" s="76" t="s">
        <v>95</v>
      </c>
      <c r="G65" s="78">
        <v>50</v>
      </c>
    </row>
    <row r="66" spans="1:7">
      <c r="A66" s="71">
        <v>62</v>
      </c>
      <c r="B66" s="71" t="s">
        <v>57</v>
      </c>
      <c r="C66" s="73" t="s">
        <v>96</v>
      </c>
      <c r="D66" s="71" t="s">
        <v>16</v>
      </c>
      <c r="E66" s="76" t="s">
        <v>92</v>
      </c>
      <c r="F66" s="76" t="s">
        <v>95</v>
      </c>
      <c r="G66" s="78">
        <v>51</v>
      </c>
    </row>
    <row r="67" spans="1:7">
      <c r="A67" s="71">
        <v>63</v>
      </c>
      <c r="B67" s="71" t="s">
        <v>57</v>
      </c>
      <c r="C67" s="79" t="s">
        <v>97</v>
      </c>
      <c r="D67" s="71" t="s">
        <v>28</v>
      </c>
      <c r="E67" s="83" t="s">
        <v>92</v>
      </c>
      <c r="F67" s="76" t="s">
        <v>95</v>
      </c>
      <c r="G67" s="84">
        <v>42</v>
      </c>
    </row>
    <row r="68" spans="1:7">
      <c r="A68" s="71"/>
      <c r="B68" s="71"/>
      <c r="C68" s="72"/>
      <c r="D68" s="71"/>
      <c r="E68" s="71"/>
      <c r="F68" s="85" t="s">
        <v>32</v>
      </c>
      <c r="G68" s="86">
        <f>SUM(G38:G67)</f>
        <v>1470</v>
      </c>
    </row>
    <row r="69" spans="1:7">
      <c r="A69" s="71">
        <v>64</v>
      </c>
      <c r="B69" s="71" t="s">
        <v>98</v>
      </c>
      <c r="C69" s="80" t="s">
        <v>99</v>
      </c>
      <c r="D69" s="71" t="s">
        <v>28</v>
      </c>
      <c r="E69" s="71" t="s">
        <v>100</v>
      </c>
      <c r="F69" s="71" t="s">
        <v>101</v>
      </c>
      <c r="G69" s="71">
        <v>29</v>
      </c>
    </row>
    <row r="70" spans="1:7">
      <c r="A70" s="71">
        <v>65</v>
      </c>
      <c r="B70" s="71" t="s">
        <v>98</v>
      </c>
      <c r="C70" s="80" t="s">
        <v>102</v>
      </c>
      <c r="D70" s="71" t="s">
        <v>28</v>
      </c>
      <c r="E70" s="71" t="s">
        <v>103</v>
      </c>
      <c r="F70" s="71" t="s">
        <v>104</v>
      </c>
      <c r="G70" s="71">
        <v>51</v>
      </c>
    </row>
    <row r="71" spans="1:7">
      <c r="A71" s="71"/>
      <c r="B71" s="71"/>
      <c r="C71" s="72"/>
      <c r="D71" s="71"/>
      <c r="E71" s="71"/>
      <c r="F71" s="75" t="s">
        <v>32</v>
      </c>
      <c r="G71" s="75">
        <f>SUM(G69:G70)</f>
        <v>80</v>
      </c>
    </row>
    <row r="72" spans="1:7">
      <c r="A72" s="71">
        <v>66</v>
      </c>
      <c r="B72" s="71" t="s">
        <v>105</v>
      </c>
      <c r="C72" s="72" t="s">
        <v>106</v>
      </c>
      <c r="D72" s="71" t="s">
        <v>10</v>
      </c>
      <c r="E72" s="71" t="s">
        <v>107</v>
      </c>
      <c r="F72" s="71" t="s">
        <v>108</v>
      </c>
      <c r="G72" s="71">
        <v>180</v>
      </c>
    </row>
    <row r="73" spans="1:7">
      <c r="A73" s="71">
        <v>67</v>
      </c>
      <c r="B73" s="71" t="s">
        <v>105</v>
      </c>
      <c r="C73" s="72" t="s">
        <v>109</v>
      </c>
      <c r="D73" s="71" t="s">
        <v>16</v>
      </c>
      <c r="E73" s="71" t="s">
        <v>107</v>
      </c>
      <c r="F73" s="71" t="s">
        <v>110</v>
      </c>
      <c r="G73" s="71">
        <v>60</v>
      </c>
    </row>
    <row r="74" spans="1:7">
      <c r="A74" s="71">
        <v>68</v>
      </c>
      <c r="B74" s="71" t="s">
        <v>105</v>
      </c>
      <c r="C74" s="72" t="s">
        <v>111</v>
      </c>
      <c r="D74" s="71" t="s">
        <v>16</v>
      </c>
      <c r="E74" s="71" t="s">
        <v>107</v>
      </c>
      <c r="F74" s="71" t="s">
        <v>112</v>
      </c>
      <c r="G74" s="71">
        <v>60</v>
      </c>
    </row>
    <row r="75" spans="1:7">
      <c r="A75" s="71"/>
      <c r="B75" s="71"/>
      <c r="C75" s="72"/>
      <c r="D75" s="71"/>
      <c r="E75" s="71"/>
      <c r="F75" s="75" t="s">
        <v>32</v>
      </c>
      <c r="G75" s="75">
        <f>SUM(G72:G74)</f>
        <v>300</v>
      </c>
    </row>
    <row r="76" spans="1:7">
      <c r="A76" s="81"/>
      <c r="B76" s="81"/>
      <c r="C76" s="82"/>
      <c r="D76" s="81"/>
      <c r="E76" s="81"/>
      <c r="F76" s="87" t="s">
        <v>113</v>
      </c>
      <c r="G76" s="75">
        <f>SUM(G75,G71,G68,G37,G13)</f>
        <v>3567</v>
      </c>
    </row>
    <row r="77" spans="1:7" ht="32.25" customHeight="1">
      <c r="A77" s="89" t="s">
        <v>114</v>
      </c>
      <c r="B77" s="89"/>
      <c r="C77" s="89"/>
      <c r="D77" s="89"/>
      <c r="E77" s="89"/>
      <c r="F77" s="89"/>
      <c r="G77" s="89"/>
    </row>
    <row r="78" spans="1:7" ht="32.25" customHeight="1"/>
  </sheetData>
  <autoFilter ref="B2:G77"/>
  <mergeCells count="2">
    <mergeCell ref="A1:H1"/>
    <mergeCell ref="A77:G77"/>
  </mergeCells>
  <phoneticPr fontId="21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"/>
  <sheetViews>
    <sheetView topLeftCell="A55" workbookViewId="0">
      <selection activeCell="W6" sqref="W6"/>
    </sheetView>
  </sheetViews>
  <sheetFormatPr defaultColWidth="9.875" defaultRowHeight="13.5"/>
  <cols>
    <col min="1" max="1" width="9" customWidth="1"/>
    <col min="2" max="2" width="13.375" customWidth="1"/>
    <col min="3" max="7" width="5.625" customWidth="1"/>
    <col min="8" max="8" width="7.125" customWidth="1"/>
    <col min="9" max="12" width="5.625" customWidth="1"/>
    <col min="13" max="13" width="7" customWidth="1"/>
    <col min="14" max="19" width="5.625" customWidth="1"/>
    <col min="20" max="20" width="8" customWidth="1"/>
    <col min="21" max="21" width="5.625" customWidth="1"/>
  </cols>
  <sheetData>
    <row r="1" spans="1:21" ht="15" customHeight="1">
      <c r="A1" s="90" t="s">
        <v>115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1">
      <c r="A2" s="111" t="s">
        <v>116</v>
      </c>
      <c r="B2" s="117" t="s">
        <v>5</v>
      </c>
      <c r="C2" s="91" t="s">
        <v>10</v>
      </c>
      <c r="D2" s="91"/>
      <c r="E2" s="91"/>
      <c r="F2" s="91"/>
      <c r="G2" s="91"/>
      <c r="H2" s="91"/>
      <c r="I2" s="91" t="s">
        <v>16</v>
      </c>
      <c r="J2" s="91"/>
      <c r="K2" s="91"/>
      <c r="L2" s="91"/>
      <c r="M2" s="91"/>
      <c r="N2" s="92" t="s">
        <v>28</v>
      </c>
      <c r="O2" s="93"/>
      <c r="P2" s="93"/>
      <c r="Q2" s="93"/>
      <c r="R2" s="93"/>
      <c r="S2" s="93"/>
      <c r="T2" s="93"/>
      <c r="U2" s="119" t="s">
        <v>113</v>
      </c>
    </row>
    <row r="3" spans="1:21" ht="13.5" customHeight="1">
      <c r="A3" s="112"/>
      <c r="B3" s="118"/>
      <c r="C3" s="94" t="s">
        <v>117</v>
      </c>
      <c r="D3" s="95"/>
      <c r="E3" s="95"/>
      <c r="F3" s="95"/>
      <c r="G3" s="96"/>
      <c r="H3" s="30" t="s">
        <v>118</v>
      </c>
      <c r="I3" s="97" t="s">
        <v>117</v>
      </c>
      <c r="J3" s="98"/>
      <c r="K3" s="98"/>
      <c r="L3" s="99"/>
      <c r="M3" s="30" t="s">
        <v>118</v>
      </c>
      <c r="N3" s="94" t="s">
        <v>117</v>
      </c>
      <c r="O3" s="95"/>
      <c r="P3" s="95"/>
      <c r="Q3" s="95"/>
      <c r="R3" s="95"/>
      <c r="S3" s="96"/>
      <c r="T3" s="1" t="s">
        <v>118</v>
      </c>
      <c r="U3" s="120"/>
    </row>
    <row r="4" spans="1:21">
      <c r="A4" s="113" t="s">
        <v>119</v>
      </c>
      <c r="B4" s="2" t="s">
        <v>120</v>
      </c>
      <c r="C4" s="3"/>
      <c r="D4" s="3"/>
      <c r="E4" s="8"/>
      <c r="F4" s="3"/>
      <c r="G4" s="3"/>
      <c r="H4" s="31">
        <f t="shared" ref="H4:H16" si="0">SUM(C4:G4)</f>
        <v>0</v>
      </c>
      <c r="I4" s="39">
        <v>18</v>
      </c>
      <c r="J4" s="40"/>
      <c r="K4" s="8"/>
      <c r="L4" s="3"/>
      <c r="M4" s="36">
        <f t="shared" ref="M4:M16" si="1">I4+J4+K4+L4</f>
        <v>18</v>
      </c>
      <c r="N4" s="7">
        <v>39</v>
      </c>
      <c r="O4" s="8"/>
      <c r="P4" s="3"/>
      <c r="Q4" s="8"/>
      <c r="R4" s="8"/>
      <c r="S4" s="8"/>
      <c r="T4" s="31">
        <f t="shared" ref="T4:T16" si="2">SUM(N4:S4)</f>
        <v>39</v>
      </c>
      <c r="U4" s="59">
        <f t="shared" ref="U4:U16" si="3">H4+M4+T4</f>
        <v>57</v>
      </c>
    </row>
    <row r="5" spans="1:21">
      <c r="A5" s="113"/>
      <c r="B5" s="2" t="s">
        <v>121</v>
      </c>
      <c r="C5" s="3"/>
      <c r="D5" s="3"/>
      <c r="E5" s="8"/>
      <c r="F5" s="3"/>
      <c r="G5" s="3"/>
      <c r="H5" s="31">
        <f t="shared" si="0"/>
        <v>0</v>
      </c>
      <c r="I5" s="4">
        <v>24</v>
      </c>
      <c r="J5" s="5">
        <v>23</v>
      </c>
      <c r="K5" s="8"/>
      <c r="L5" s="3"/>
      <c r="M5" s="36">
        <f t="shared" si="1"/>
        <v>47</v>
      </c>
      <c r="N5" s="7">
        <v>39</v>
      </c>
      <c r="O5" s="8"/>
      <c r="P5" s="3"/>
      <c r="Q5" s="8"/>
      <c r="R5" s="8"/>
      <c r="S5" s="8"/>
      <c r="T5" s="31">
        <f t="shared" si="2"/>
        <v>39</v>
      </c>
      <c r="U5" s="59">
        <f t="shared" si="3"/>
        <v>86</v>
      </c>
    </row>
    <row r="6" spans="1:21">
      <c r="A6" s="113"/>
      <c r="B6" s="2" t="s">
        <v>122</v>
      </c>
      <c r="C6" s="4">
        <v>30</v>
      </c>
      <c r="D6" s="5">
        <v>30</v>
      </c>
      <c r="E6" s="8"/>
      <c r="F6" s="3"/>
      <c r="G6" s="3"/>
      <c r="H6" s="31">
        <f t="shared" si="0"/>
        <v>60</v>
      </c>
      <c r="I6" s="4">
        <v>27</v>
      </c>
      <c r="J6" s="8">
        <v>27</v>
      </c>
      <c r="K6" s="8"/>
      <c r="L6" s="3"/>
      <c r="M6" s="36">
        <f t="shared" si="1"/>
        <v>54</v>
      </c>
      <c r="N6" s="7">
        <v>21</v>
      </c>
      <c r="O6" s="8">
        <v>23</v>
      </c>
      <c r="P6" s="3"/>
      <c r="Q6" s="8"/>
      <c r="R6" s="8"/>
      <c r="S6" s="8"/>
      <c r="T6" s="31">
        <f t="shared" si="2"/>
        <v>44</v>
      </c>
      <c r="U6" s="59">
        <f t="shared" si="3"/>
        <v>158</v>
      </c>
    </row>
    <row r="7" spans="1:21">
      <c r="A7" s="113"/>
      <c r="B7" s="2" t="s">
        <v>123</v>
      </c>
      <c r="C7" s="4">
        <v>38</v>
      </c>
      <c r="D7" s="5"/>
      <c r="E7" s="8"/>
      <c r="F7" s="3"/>
      <c r="G7" s="3"/>
      <c r="H7" s="31">
        <f t="shared" si="0"/>
        <v>38</v>
      </c>
      <c r="I7" s="4">
        <v>33</v>
      </c>
      <c r="J7" s="8"/>
      <c r="K7" s="8"/>
      <c r="L7" s="3"/>
      <c r="M7" s="36">
        <f t="shared" si="1"/>
        <v>33</v>
      </c>
      <c r="N7" s="7">
        <v>25</v>
      </c>
      <c r="O7" s="8"/>
      <c r="P7" s="3"/>
      <c r="Q7" s="8"/>
      <c r="R7" s="8"/>
      <c r="S7" s="8"/>
      <c r="T7" s="31">
        <f t="shared" si="2"/>
        <v>25</v>
      </c>
      <c r="U7" s="59">
        <f t="shared" si="3"/>
        <v>96</v>
      </c>
    </row>
    <row r="8" spans="1:21">
      <c r="A8" s="113"/>
      <c r="B8" s="2" t="s">
        <v>124</v>
      </c>
      <c r="C8" s="4">
        <v>28</v>
      </c>
      <c r="D8" s="5">
        <v>26</v>
      </c>
      <c r="E8" s="8"/>
      <c r="F8" s="3"/>
      <c r="G8" s="3"/>
      <c r="H8" s="31">
        <f t="shared" si="0"/>
        <v>54</v>
      </c>
      <c r="I8" s="4">
        <v>22</v>
      </c>
      <c r="J8" s="8">
        <v>22</v>
      </c>
      <c r="K8" s="8"/>
      <c r="L8" s="3"/>
      <c r="M8" s="36">
        <f t="shared" si="1"/>
        <v>44</v>
      </c>
      <c r="N8" s="7">
        <v>24</v>
      </c>
      <c r="O8" s="8">
        <v>22</v>
      </c>
      <c r="P8" s="3"/>
      <c r="Q8" s="8"/>
      <c r="R8" s="8"/>
      <c r="S8" s="8"/>
      <c r="T8" s="31">
        <f t="shared" si="2"/>
        <v>46</v>
      </c>
      <c r="U8" s="59">
        <f t="shared" si="3"/>
        <v>144</v>
      </c>
    </row>
    <row r="9" spans="1:21">
      <c r="A9" s="113"/>
      <c r="B9" s="2" t="s">
        <v>125</v>
      </c>
      <c r="C9" s="4">
        <v>13</v>
      </c>
      <c r="D9" s="5"/>
      <c r="E9" s="8"/>
      <c r="F9" s="3"/>
      <c r="G9" s="3"/>
      <c r="H9" s="31">
        <f t="shared" si="0"/>
        <v>13</v>
      </c>
      <c r="I9" s="4">
        <v>28</v>
      </c>
      <c r="J9" s="8"/>
      <c r="K9" s="8"/>
      <c r="L9" s="3"/>
      <c r="M9" s="36">
        <f t="shared" si="1"/>
        <v>28</v>
      </c>
      <c r="N9" s="7">
        <v>15</v>
      </c>
      <c r="O9" s="8"/>
      <c r="P9" s="3"/>
      <c r="Q9" s="8"/>
      <c r="R9" s="8"/>
      <c r="S9" s="8"/>
      <c r="T9" s="31">
        <f t="shared" si="2"/>
        <v>15</v>
      </c>
      <c r="U9" s="59">
        <f t="shared" si="3"/>
        <v>56</v>
      </c>
    </row>
    <row r="10" spans="1:21">
      <c r="A10" s="113"/>
      <c r="B10" s="2" t="s">
        <v>126</v>
      </c>
      <c r="C10" s="4">
        <v>20</v>
      </c>
      <c r="D10" s="5"/>
      <c r="E10" s="8"/>
      <c r="F10" s="3"/>
      <c r="G10" s="3"/>
      <c r="H10" s="31">
        <f t="shared" si="0"/>
        <v>20</v>
      </c>
      <c r="I10" s="4">
        <v>21</v>
      </c>
      <c r="J10" s="8"/>
      <c r="K10" s="8"/>
      <c r="L10" s="3"/>
      <c r="M10" s="36">
        <f t="shared" si="1"/>
        <v>21</v>
      </c>
      <c r="N10" s="7">
        <v>21</v>
      </c>
      <c r="O10" s="8"/>
      <c r="P10" s="16"/>
      <c r="Q10" s="8"/>
      <c r="R10" s="8"/>
      <c r="S10" s="8"/>
      <c r="T10" s="31">
        <f t="shared" si="2"/>
        <v>21</v>
      </c>
      <c r="U10" s="59">
        <f t="shared" si="3"/>
        <v>62</v>
      </c>
    </row>
    <row r="11" spans="1:21">
      <c r="A11" s="113"/>
      <c r="B11" s="2" t="s">
        <v>127</v>
      </c>
      <c r="C11" s="4">
        <v>24</v>
      </c>
      <c r="D11" s="5"/>
      <c r="E11" s="8"/>
      <c r="F11" s="3"/>
      <c r="G11" s="3"/>
      <c r="H11" s="31">
        <f t="shared" si="0"/>
        <v>24</v>
      </c>
      <c r="I11" s="4">
        <v>22</v>
      </c>
      <c r="J11" s="8"/>
      <c r="K11" s="8"/>
      <c r="L11" s="3"/>
      <c r="M11" s="36">
        <f t="shared" si="1"/>
        <v>22</v>
      </c>
      <c r="N11" s="7">
        <v>26</v>
      </c>
      <c r="O11" s="8"/>
      <c r="P11" s="8"/>
      <c r="Q11" s="8"/>
      <c r="R11" s="8"/>
      <c r="S11" s="8"/>
      <c r="T11" s="31">
        <f t="shared" si="2"/>
        <v>26</v>
      </c>
      <c r="U11" s="59">
        <f t="shared" si="3"/>
        <v>72</v>
      </c>
    </row>
    <row r="12" spans="1:21">
      <c r="A12" s="113"/>
      <c r="B12" s="2" t="s">
        <v>128</v>
      </c>
      <c r="C12" s="4">
        <v>26</v>
      </c>
      <c r="D12" s="5"/>
      <c r="E12" s="8"/>
      <c r="F12" s="3"/>
      <c r="G12" s="3"/>
      <c r="H12" s="31">
        <f t="shared" si="0"/>
        <v>26</v>
      </c>
      <c r="I12" s="4">
        <v>18</v>
      </c>
      <c r="J12" s="8"/>
      <c r="K12" s="8"/>
      <c r="L12" s="3"/>
      <c r="M12" s="36">
        <f t="shared" si="1"/>
        <v>18</v>
      </c>
      <c r="N12" s="7">
        <v>20</v>
      </c>
      <c r="O12" s="8"/>
      <c r="P12" s="3"/>
      <c r="Q12" s="8"/>
      <c r="R12" s="8"/>
      <c r="S12" s="8"/>
      <c r="T12" s="31">
        <f t="shared" si="2"/>
        <v>20</v>
      </c>
      <c r="U12" s="59">
        <f t="shared" si="3"/>
        <v>64</v>
      </c>
    </row>
    <row r="13" spans="1:21">
      <c r="A13" s="113"/>
      <c r="B13" s="2" t="s">
        <v>129</v>
      </c>
      <c r="C13" s="4">
        <v>28</v>
      </c>
      <c r="D13" s="5"/>
      <c r="E13" s="32"/>
      <c r="F13" s="33"/>
      <c r="G13" s="33"/>
      <c r="H13" s="31">
        <f t="shared" si="0"/>
        <v>28</v>
      </c>
      <c r="I13" s="41">
        <v>22</v>
      </c>
      <c r="J13" s="32"/>
      <c r="K13" s="32"/>
      <c r="L13" s="33"/>
      <c r="M13" s="36">
        <f t="shared" si="1"/>
        <v>22</v>
      </c>
      <c r="N13" s="7">
        <v>17</v>
      </c>
      <c r="O13" s="8"/>
      <c r="P13" s="3"/>
      <c r="Q13" s="8"/>
      <c r="R13" s="8"/>
      <c r="S13" s="8"/>
      <c r="T13" s="31">
        <f t="shared" si="2"/>
        <v>17</v>
      </c>
      <c r="U13" s="59">
        <f t="shared" si="3"/>
        <v>67</v>
      </c>
    </row>
    <row r="14" spans="1:21">
      <c r="A14" s="113"/>
      <c r="B14" s="6" t="s">
        <v>130</v>
      </c>
      <c r="C14" s="7"/>
      <c r="D14" s="5"/>
      <c r="E14" s="34"/>
      <c r="F14" s="34"/>
      <c r="G14" s="34"/>
      <c r="H14" s="31">
        <f t="shared" si="0"/>
        <v>0</v>
      </c>
      <c r="I14" s="16"/>
      <c r="J14" s="16"/>
      <c r="K14" s="16"/>
      <c r="L14" s="34"/>
      <c r="M14" s="36">
        <f t="shared" si="1"/>
        <v>0</v>
      </c>
      <c r="N14" s="7">
        <v>24</v>
      </c>
      <c r="O14" s="8"/>
      <c r="P14" s="3"/>
      <c r="Q14" s="8"/>
      <c r="R14" s="8"/>
      <c r="S14" s="8"/>
      <c r="T14" s="31">
        <f t="shared" si="2"/>
        <v>24</v>
      </c>
      <c r="U14" s="59">
        <f t="shared" si="3"/>
        <v>24</v>
      </c>
    </row>
    <row r="15" spans="1:21">
      <c r="A15" s="113"/>
      <c r="B15" s="6" t="s">
        <v>131</v>
      </c>
      <c r="C15" s="5"/>
      <c r="D15" s="8"/>
      <c r="E15" s="3"/>
      <c r="F15" s="3"/>
      <c r="G15" s="5"/>
      <c r="H15" s="31">
        <f t="shared" si="0"/>
        <v>0</v>
      </c>
      <c r="I15" s="8"/>
      <c r="J15" s="8"/>
      <c r="K15" s="8"/>
      <c r="L15" s="3"/>
      <c r="M15" s="36">
        <f t="shared" si="1"/>
        <v>0</v>
      </c>
      <c r="N15" s="7">
        <v>14</v>
      </c>
      <c r="O15" s="8"/>
      <c r="P15" s="3"/>
      <c r="Q15" s="8"/>
      <c r="R15" s="8"/>
      <c r="S15" s="8"/>
      <c r="T15" s="31">
        <f t="shared" si="2"/>
        <v>14</v>
      </c>
      <c r="U15" s="59">
        <f t="shared" si="3"/>
        <v>14</v>
      </c>
    </row>
    <row r="16" spans="1:21">
      <c r="A16" s="113"/>
      <c r="B16" s="9" t="s">
        <v>132</v>
      </c>
      <c r="C16" s="10"/>
      <c r="D16" s="11"/>
      <c r="E16" s="11"/>
      <c r="F16" s="11"/>
      <c r="G16" s="10"/>
      <c r="H16" s="31">
        <f t="shared" si="0"/>
        <v>0</v>
      </c>
      <c r="I16" s="8"/>
      <c r="J16" s="8"/>
      <c r="K16" s="8"/>
      <c r="L16" s="11"/>
      <c r="M16" s="36">
        <f t="shared" si="1"/>
        <v>0</v>
      </c>
      <c r="N16" s="50">
        <v>16</v>
      </c>
      <c r="O16" s="8"/>
      <c r="P16" s="8"/>
      <c r="Q16" s="8"/>
      <c r="R16" s="8"/>
      <c r="S16" s="8"/>
      <c r="T16" s="31">
        <f t="shared" si="2"/>
        <v>16</v>
      </c>
      <c r="U16" s="59">
        <f t="shared" si="3"/>
        <v>16</v>
      </c>
    </row>
    <row r="17" spans="1:21">
      <c r="A17" s="114"/>
      <c r="B17" s="12" t="s">
        <v>133</v>
      </c>
      <c r="C17" s="100">
        <f>SUM(H4:H13)</f>
        <v>263</v>
      </c>
      <c r="D17" s="101"/>
      <c r="E17" s="101"/>
      <c r="F17" s="101"/>
      <c r="G17" s="101"/>
      <c r="H17" s="102"/>
      <c r="I17" s="100">
        <f>SUM(M4:M13)</f>
        <v>307</v>
      </c>
      <c r="J17" s="101"/>
      <c r="K17" s="101"/>
      <c r="L17" s="101"/>
      <c r="M17" s="102"/>
      <c r="N17" s="100">
        <f>SUM(T4:T16)</f>
        <v>346</v>
      </c>
      <c r="O17" s="101"/>
      <c r="P17" s="101"/>
      <c r="Q17" s="101"/>
      <c r="R17" s="101"/>
      <c r="S17" s="101"/>
      <c r="T17" s="101"/>
      <c r="U17" s="60">
        <f>SUM(C17,I17,N17)</f>
        <v>916</v>
      </c>
    </row>
    <row r="18" spans="1:21">
      <c r="A18" s="115" t="s">
        <v>134</v>
      </c>
      <c r="B18" s="13" t="s">
        <v>107</v>
      </c>
      <c r="C18" s="14">
        <v>43</v>
      </c>
      <c r="D18" s="14">
        <v>43</v>
      </c>
      <c r="E18" s="14">
        <v>43</v>
      </c>
      <c r="F18" s="14">
        <v>47</v>
      </c>
      <c r="G18" s="14"/>
      <c r="H18" s="35">
        <f t="shared" ref="H18:H21" si="4">SUM(C18:G18)</f>
        <v>176</v>
      </c>
      <c r="I18" s="19">
        <v>53</v>
      </c>
      <c r="J18" s="14">
        <v>53</v>
      </c>
      <c r="K18" s="14">
        <v>52</v>
      </c>
      <c r="L18" s="14"/>
      <c r="M18" s="35">
        <f t="shared" ref="M18:M21" si="5">SUM(I18:L18)</f>
        <v>158</v>
      </c>
      <c r="N18" s="8">
        <v>39</v>
      </c>
      <c r="O18" s="8">
        <v>39</v>
      </c>
      <c r="P18" s="3">
        <v>38</v>
      </c>
      <c r="Q18" s="8"/>
      <c r="R18" s="8"/>
      <c r="S18" s="8"/>
      <c r="T18" s="31">
        <f t="shared" ref="T18:T21" si="6">SUM(N18:S18)</f>
        <v>116</v>
      </c>
      <c r="U18" s="59">
        <f t="shared" ref="U18:U21" si="7">H18+M18+T18</f>
        <v>450</v>
      </c>
    </row>
    <row r="19" spans="1:21">
      <c r="A19" s="113"/>
      <c r="B19" s="15" t="s">
        <v>135</v>
      </c>
      <c r="C19" s="8">
        <v>58</v>
      </c>
      <c r="D19" s="8">
        <v>58</v>
      </c>
      <c r="E19" s="8"/>
      <c r="F19" s="8"/>
      <c r="G19" s="8"/>
      <c r="H19" s="36">
        <f t="shared" si="4"/>
        <v>116</v>
      </c>
      <c r="I19" s="4">
        <v>47</v>
      </c>
      <c r="J19" s="8">
        <v>53</v>
      </c>
      <c r="K19" s="8">
        <v>48</v>
      </c>
      <c r="L19" s="8"/>
      <c r="M19" s="36">
        <f t="shared" si="5"/>
        <v>148</v>
      </c>
      <c r="N19" s="8">
        <v>47</v>
      </c>
      <c r="O19" s="8">
        <v>52</v>
      </c>
      <c r="P19" s="3">
        <v>45</v>
      </c>
      <c r="Q19" s="8">
        <v>49</v>
      </c>
      <c r="R19" s="8"/>
      <c r="S19" s="8"/>
      <c r="T19" s="31">
        <f t="shared" si="6"/>
        <v>193</v>
      </c>
      <c r="U19" s="59">
        <f t="shared" si="7"/>
        <v>457</v>
      </c>
    </row>
    <row r="20" spans="1:21">
      <c r="A20" s="113"/>
      <c r="B20" s="15" t="s">
        <v>136</v>
      </c>
      <c r="C20" s="16">
        <v>58</v>
      </c>
      <c r="D20" s="16"/>
      <c r="E20" s="16"/>
      <c r="F20" s="16"/>
      <c r="G20" s="16"/>
      <c r="H20" s="36">
        <f t="shared" si="4"/>
        <v>58</v>
      </c>
      <c r="I20" s="21">
        <v>44</v>
      </c>
      <c r="J20" s="16">
        <v>43</v>
      </c>
      <c r="K20" s="16"/>
      <c r="L20" s="16"/>
      <c r="M20" s="36">
        <f t="shared" si="5"/>
        <v>87</v>
      </c>
      <c r="N20" s="8">
        <v>44</v>
      </c>
      <c r="O20" s="8">
        <v>45</v>
      </c>
      <c r="P20" s="3"/>
      <c r="Q20" s="8"/>
      <c r="R20" s="8"/>
      <c r="S20" s="8"/>
      <c r="T20" s="31">
        <f t="shared" si="6"/>
        <v>89</v>
      </c>
      <c r="U20" s="59">
        <f t="shared" si="7"/>
        <v>234</v>
      </c>
    </row>
    <row r="21" spans="1:21">
      <c r="A21" s="113"/>
      <c r="B21" s="2" t="s">
        <v>137</v>
      </c>
      <c r="C21" s="16">
        <v>31</v>
      </c>
      <c r="D21" s="16">
        <v>29</v>
      </c>
      <c r="E21" s="16"/>
      <c r="F21" s="16"/>
      <c r="G21" s="16"/>
      <c r="H21" s="36">
        <f t="shared" si="4"/>
        <v>60</v>
      </c>
      <c r="I21" s="21">
        <v>33</v>
      </c>
      <c r="J21" s="16">
        <v>31</v>
      </c>
      <c r="K21" s="16"/>
      <c r="L21" s="16"/>
      <c r="M21" s="36">
        <f t="shared" si="5"/>
        <v>64</v>
      </c>
      <c r="N21" s="8">
        <v>38</v>
      </c>
      <c r="O21" s="8">
        <v>38</v>
      </c>
      <c r="P21" s="3"/>
      <c r="Q21" s="8"/>
      <c r="R21" s="8"/>
      <c r="S21" s="8"/>
      <c r="T21" s="31">
        <f t="shared" si="6"/>
        <v>76</v>
      </c>
      <c r="U21" s="59">
        <f t="shared" si="7"/>
        <v>200</v>
      </c>
    </row>
    <row r="22" spans="1:21">
      <c r="A22" s="114"/>
      <c r="B22" s="17" t="s">
        <v>133</v>
      </c>
      <c r="C22" s="100">
        <f>SUM(H18:H21)</f>
        <v>410</v>
      </c>
      <c r="D22" s="101"/>
      <c r="E22" s="101"/>
      <c r="F22" s="101"/>
      <c r="G22" s="101"/>
      <c r="H22" s="102"/>
      <c r="I22" s="100">
        <f>SUM(M18:M21)</f>
        <v>457</v>
      </c>
      <c r="J22" s="101"/>
      <c r="K22" s="101"/>
      <c r="L22" s="101"/>
      <c r="M22" s="102"/>
      <c r="N22" s="101">
        <f>SUM(T18:T21)</f>
        <v>474</v>
      </c>
      <c r="O22" s="101"/>
      <c r="P22" s="101"/>
      <c r="Q22" s="101"/>
      <c r="R22" s="101"/>
      <c r="S22" s="101"/>
      <c r="T22" s="101"/>
      <c r="U22" s="60">
        <f>SUM(C22,I22,N22)</f>
        <v>1341</v>
      </c>
    </row>
    <row r="23" spans="1:21">
      <c r="A23" s="115" t="s">
        <v>138</v>
      </c>
      <c r="B23" s="18" t="s">
        <v>11</v>
      </c>
      <c r="C23" s="19">
        <v>39</v>
      </c>
      <c r="D23" s="14">
        <v>37</v>
      </c>
      <c r="E23" s="14"/>
      <c r="F23" s="37"/>
      <c r="G23" s="37"/>
      <c r="H23" s="35">
        <f t="shared" ref="H23:H31" si="8">SUM(C23:G23)</f>
        <v>76</v>
      </c>
      <c r="I23" s="19">
        <v>42</v>
      </c>
      <c r="J23" s="14"/>
      <c r="K23" s="14"/>
      <c r="L23" s="29"/>
      <c r="M23" s="35">
        <f t="shared" ref="M23:M31" si="9">SUM(I23:L23)</f>
        <v>42</v>
      </c>
      <c r="N23" s="51">
        <v>44</v>
      </c>
      <c r="O23" s="51">
        <v>46</v>
      </c>
      <c r="P23" s="3"/>
      <c r="Q23" s="8"/>
      <c r="R23" s="8"/>
      <c r="S23" s="8"/>
      <c r="T23" s="31">
        <f t="shared" ref="T23:T32" si="10">SUM(N23:S23)</f>
        <v>90</v>
      </c>
      <c r="U23" s="59">
        <f t="shared" ref="U23:U32" si="11">H23+M23+T23</f>
        <v>208</v>
      </c>
    </row>
    <row r="24" spans="1:21">
      <c r="A24" s="113"/>
      <c r="B24" s="20" t="s">
        <v>139</v>
      </c>
      <c r="C24" s="4">
        <v>47</v>
      </c>
      <c r="D24" s="8">
        <v>45</v>
      </c>
      <c r="E24" s="8"/>
      <c r="F24" s="7"/>
      <c r="G24" s="7"/>
      <c r="H24" s="35">
        <f t="shared" si="8"/>
        <v>92</v>
      </c>
      <c r="I24" s="4">
        <v>54</v>
      </c>
      <c r="J24" s="8"/>
      <c r="K24" s="8"/>
      <c r="L24" s="3"/>
      <c r="M24" s="35">
        <f t="shared" si="9"/>
        <v>54</v>
      </c>
      <c r="N24" s="51">
        <v>55</v>
      </c>
      <c r="O24" s="51">
        <v>46</v>
      </c>
      <c r="P24" s="3"/>
      <c r="Q24" s="8"/>
      <c r="R24" s="8"/>
      <c r="S24" s="8"/>
      <c r="T24" s="31">
        <f t="shared" si="10"/>
        <v>101</v>
      </c>
      <c r="U24" s="59">
        <f t="shared" si="11"/>
        <v>247</v>
      </c>
    </row>
    <row r="25" spans="1:21">
      <c r="A25" s="113"/>
      <c r="B25" s="20" t="s">
        <v>140</v>
      </c>
      <c r="C25" s="4">
        <v>57</v>
      </c>
      <c r="D25" s="8"/>
      <c r="E25" s="8"/>
      <c r="F25" s="7"/>
      <c r="G25" s="7"/>
      <c r="H25" s="35">
        <f t="shared" si="8"/>
        <v>57</v>
      </c>
      <c r="I25" s="4">
        <v>36</v>
      </c>
      <c r="J25" s="8">
        <v>36</v>
      </c>
      <c r="K25" s="8"/>
      <c r="L25" s="3"/>
      <c r="M25" s="35">
        <f t="shared" si="9"/>
        <v>72</v>
      </c>
      <c r="N25" s="51">
        <v>55</v>
      </c>
      <c r="O25" s="8"/>
      <c r="P25" s="3"/>
      <c r="Q25" s="8"/>
      <c r="R25" s="8"/>
      <c r="S25" s="8"/>
      <c r="T25" s="31">
        <f t="shared" si="10"/>
        <v>55</v>
      </c>
      <c r="U25" s="59">
        <f t="shared" si="11"/>
        <v>184</v>
      </c>
    </row>
    <row r="26" spans="1:21">
      <c r="A26" s="113"/>
      <c r="B26" s="2" t="s">
        <v>141</v>
      </c>
      <c r="C26" s="4">
        <v>25</v>
      </c>
      <c r="D26" s="8"/>
      <c r="E26" s="8"/>
      <c r="F26" s="7"/>
      <c r="G26" s="7"/>
      <c r="H26" s="35">
        <f t="shared" si="8"/>
        <v>25</v>
      </c>
      <c r="I26" s="4">
        <v>55</v>
      </c>
      <c r="J26" s="8">
        <v>56</v>
      </c>
      <c r="K26" s="8"/>
      <c r="L26" s="3"/>
      <c r="M26" s="35">
        <f t="shared" si="9"/>
        <v>111</v>
      </c>
      <c r="N26" s="51">
        <v>45</v>
      </c>
      <c r="O26" s="8"/>
      <c r="P26" s="3"/>
      <c r="Q26" s="8"/>
      <c r="R26" s="8"/>
      <c r="S26" s="8"/>
      <c r="T26" s="31">
        <f t="shared" si="10"/>
        <v>45</v>
      </c>
      <c r="U26" s="59">
        <f t="shared" si="11"/>
        <v>181</v>
      </c>
    </row>
    <row r="27" spans="1:21">
      <c r="A27" s="113"/>
      <c r="B27" s="2" t="s">
        <v>142</v>
      </c>
      <c r="C27" s="4"/>
      <c r="D27" s="8"/>
      <c r="E27" s="8"/>
      <c r="F27" s="7"/>
      <c r="G27" s="7"/>
      <c r="H27" s="35">
        <f t="shared" si="8"/>
        <v>0</v>
      </c>
      <c r="I27" s="4">
        <v>37</v>
      </c>
      <c r="J27" s="8"/>
      <c r="K27" s="8"/>
      <c r="L27" s="3"/>
      <c r="M27" s="35">
        <f t="shared" si="9"/>
        <v>37</v>
      </c>
      <c r="N27" s="8">
        <v>26</v>
      </c>
      <c r="O27" s="8"/>
      <c r="P27" s="3"/>
      <c r="Q27" s="8"/>
      <c r="R27" s="8"/>
      <c r="S27" s="8"/>
      <c r="T27" s="31">
        <f t="shared" si="10"/>
        <v>26</v>
      </c>
      <c r="U27" s="59">
        <f t="shared" si="11"/>
        <v>63</v>
      </c>
    </row>
    <row r="28" spans="1:21">
      <c r="A28" s="113"/>
      <c r="B28" s="2" t="s">
        <v>19</v>
      </c>
      <c r="C28" s="4">
        <v>45</v>
      </c>
      <c r="D28" s="8">
        <v>45</v>
      </c>
      <c r="E28" s="8"/>
      <c r="F28" s="7"/>
      <c r="G28" s="7"/>
      <c r="H28" s="35">
        <f t="shared" si="8"/>
        <v>90</v>
      </c>
      <c r="I28" s="4">
        <v>49</v>
      </c>
      <c r="J28" s="8">
        <v>48</v>
      </c>
      <c r="K28" s="8"/>
      <c r="L28" s="3"/>
      <c r="M28" s="35">
        <f t="shared" si="9"/>
        <v>97</v>
      </c>
      <c r="N28" s="51">
        <v>53</v>
      </c>
      <c r="O28" s="51">
        <v>43</v>
      </c>
      <c r="P28" s="3"/>
      <c r="Q28" s="8"/>
      <c r="R28" s="8"/>
      <c r="S28" s="8"/>
      <c r="T28" s="31">
        <f t="shared" si="10"/>
        <v>96</v>
      </c>
      <c r="U28" s="59">
        <f t="shared" si="11"/>
        <v>283</v>
      </c>
    </row>
    <row r="29" spans="1:21">
      <c r="A29" s="113"/>
      <c r="B29" s="2" t="s">
        <v>23</v>
      </c>
      <c r="C29" s="21">
        <v>46</v>
      </c>
      <c r="D29" s="16"/>
      <c r="E29" s="16"/>
      <c r="F29" s="38"/>
      <c r="G29" s="38"/>
      <c r="H29" s="35">
        <f t="shared" si="8"/>
        <v>46</v>
      </c>
      <c r="I29" s="21">
        <v>38</v>
      </c>
      <c r="J29" s="16">
        <v>42</v>
      </c>
      <c r="K29" s="16"/>
      <c r="L29" s="34"/>
      <c r="M29" s="35">
        <f t="shared" si="9"/>
        <v>80</v>
      </c>
      <c r="N29" s="51">
        <v>45</v>
      </c>
      <c r="O29" s="51">
        <v>44</v>
      </c>
      <c r="P29" s="3"/>
      <c r="Q29" s="8"/>
      <c r="R29" s="8"/>
      <c r="S29" s="8"/>
      <c r="T29" s="31">
        <f t="shared" si="10"/>
        <v>89</v>
      </c>
      <c r="U29" s="59">
        <f t="shared" si="11"/>
        <v>215</v>
      </c>
    </row>
    <row r="30" spans="1:21">
      <c r="A30" s="113"/>
      <c r="B30" s="2" t="s">
        <v>143</v>
      </c>
      <c r="C30" s="21"/>
      <c r="D30" s="16"/>
      <c r="E30" s="16"/>
      <c r="F30" s="38"/>
      <c r="G30" s="38"/>
      <c r="H30" s="35">
        <f t="shared" si="8"/>
        <v>0</v>
      </c>
      <c r="I30" s="21"/>
      <c r="J30" s="16"/>
      <c r="K30" s="16"/>
      <c r="L30" s="34"/>
      <c r="M30" s="35">
        <f t="shared" si="9"/>
        <v>0</v>
      </c>
      <c r="N30" s="8">
        <v>28</v>
      </c>
      <c r="O30" s="8"/>
      <c r="P30" s="3"/>
      <c r="Q30" s="8"/>
      <c r="R30" s="8"/>
      <c r="S30" s="8"/>
      <c r="T30" s="31">
        <f t="shared" si="10"/>
        <v>28</v>
      </c>
      <c r="U30" s="59">
        <f t="shared" si="11"/>
        <v>28</v>
      </c>
    </row>
    <row r="31" spans="1:21">
      <c r="A31" s="113"/>
      <c r="B31" s="22" t="s">
        <v>144</v>
      </c>
      <c r="C31" s="21"/>
      <c r="D31" s="16"/>
      <c r="E31" s="16"/>
      <c r="F31" s="38"/>
      <c r="G31" s="38"/>
      <c r="H31" s="35">
        <f t="shared" si="8"/>
        <v>0</v>
      </c>
      <c r="I31" s="21"/>
      <c r="J31" s="16"/>
      <c r="K31" s="16"/>
      <c r="L31" s="34"/>
      <c r="M31" s="35">
        <f t="shared" si="9"/>
        <v>0</v>
      </c>
      <c r="N31" s="52">
        <v>25</v>
      </c>
      <c r="O31" s="8"/>
      <c r="P31" s="3"/>
      <c r="Q31" s="8"/>
      <c r="R31" s="8"/>
      <c r="S31" s="8"/>
      <c r="T31" s="31">
        <f t="shared" si="10"/>
        <v>25</v>
      </c>
      <c r="U31" s="59">
        <f t="shared" si="11"/>
        <v>25</v>
      </c>
    </row>
    <row r="32" spans="1:21">
      <c r="A32" s="113"/>
      <c r="B32" s="9" t="s">
        <v>145</v>
      </c>
      <c r="C32" s="23"/>
      <c r="D32" s="11"/>
      <c r="E32" s="11"/>
      <c r="F32" s="11"/>
      <c r="G32" s="11"/>
      <c r="H32" s="31"/>
      <c r="I32" s="23"/>
      <c r="J32" s="11"/>
      <c r="K32" s="11"/>
      <c r="L32" s="11"/>
      <c r="M32" s="36"/>
      <c r="N32" s="53">
        <v>16</v>
      </c>
      <c r="O32" s="11"/>
      <c r="P32" s="11"/>
      <c r="Q32" s="11"/>
      <c r="R32" s="11"/>
      <c r="S32" s="11"/>
      <c r="T32" s="31">
        <f t="shared" si="10"/>
        <v>16</v>
      </c>
      <c r="U32" s="59">
        <f t="shared" si="11"/>
        <v>16</v>
      </c>
    </row>
    <row r="33" spans="1:21">
      <c r="A33" s="114"/>
      <c r="B33" s="12" t="s">
        <v>133</v>
      </c>
      <c r="C33" s="100">
        <f>SUM(H23:H32)</f>
        <v>386</v>
      </c>
      <c r="D33" s="101"/>
      <c r="E33" s="101"/>
      <c r="F33" s="101"/>
      <c r="G33" s="101"/>
      <c r="H33" s="102"/>
      <c r="I33" s="100">
        <f>SUM(M23:M32)</f>
        <v>493</v>
      </c>
      <c r="J33" s="101"/>
      <c r="K33" s="101"/>
      <c r="L33" s="101"/>
      <c r="M33" s="102"/>
      <c r="N33" s="101">
        <f>SUM(T23:T32)</f>
        <v>571</v>
      </c>
      <c r="O33" s="101"/>
      <c r="P33" s="101"/>
      <c r="Q33" s="101"/>
      <c r="R33" s="101"/>
      <c r="S33" s="101"/>
      <c r="T33" s="101"/>
      <c r="U33" s="60">
        <f>SUM(C33,I33,N33)</f>
        <v>1450</v>
      </c>
    </row>
    <row r="34" spans="1:21">
      <c r="A34" s="115" t="s">
        <v>146</v>
      </c>
      <c r="B34" s="24" t="s">
        <v>147</v>
      </c>
      <c r="C34" s="14">
        <v>42</v>
      </c>
      <c r="D34" s="14"/>
      <c r="E34" s="29"/>
      <c r="F34" s="29"/>
      <c r="G34" s="29"/>
      <c r="H34" s="35">
        <f t="shared" ref="H34:H41" si="12">SUM(C34:G34)</f>
        <v>42</v>
      </c>
      <c r="I34" s="19">
        <v>40</v>
      </c>
      <c r="J34" s="14"/>
      <c r="K34" s="14"/>
      <c r="L34" s="29"/>
      <c r="M34" s="35">
        <f t="shared" ref="M34:M41" si="13">SUM(I34:L34)</f>
        <v>40</v>
      </c>
      <c r="N34" s="8">
        <v>45</v>
      </c>
      <c r="O34" s="8"/>
      <c r="P34" s="3"/>
      <c r="Q34" s="8"/>
      <c r="R34" s="8"/>
      <c r="S34" s="8"/>
      <c r="T34" s="31">
        <f t="shared" ref="T34:T41" si="14">SUM(N34:S34)</f>
        <v>45</v>
      </c>
      <c r="U34" s="59">
        <f t="shared" ref="U34:U41" si="15">H34+M34+T34</f>
        <v>127</v>
      </c>
    </row>
    <row r="35" spans="1:21">
      <c r="A35" s="113"/>
      <c r="B35" s="2" t="s">
        <v>148</v>
      </c>
      <c r="C35" s="8">
        <v>40</v>
      </c>
      <c r="D35" s="8">
        <v>33</v>
      </c>
      <c r="E35" s="3"/>
      <c r="F35" s="3"/>
      <c r="G35" s="3"/>
      <c r="H35" s="35">
        <f t="shared" si="12"/>
        <v>73</v>
      </c>
      <c r="I35" s="4">
        <v>38</v>
      </c>
      <c r="J35" s="8"/>
      <c r="K35" s="8"/>
      <c r="L35" s="3"/>
      <c r="M35" s="35">
        <f t="shared" si="13"/>
        <v>38</v>
      </c>
      <c r="N35" s="8">
        <v>51</v>
      </c>
      <c r="O35" s="8"/>
      <c r="P35" s="3"/>
      <c r="Q35" s="8"/>
      <c r="R35" s="8"/>
      <c r="S35" s="8"/>
      <c r="T35" s="31">
        <f t="shared" si="14"/>
        <v>51</v>
      </c>
      <c r="U35" s="59">
        <f t="shared" si="15"/>
        <v>162</v>
      </c>
    </row>
    <row r="36" spans="1:21">
      <c r="A36" s="113"/>
      <c r="B36" s="2" t="s">
        <v>149</v>
      </c>
      <c r="C36" s="8">
        <v>56</v>
      </c>
      <c r="D36" s="8">
        <v>54</v>
      </c>
      <c r="E36" s="3">
        <v>55</v>
      </c>
      <c r="F36" s="3">
        <v>30</v>
      </c>
      <c r="G36" s="3"/>
      <c r="H36" s="35">
        <f t="shared" si="12"/>
        <v>195</v>
      </c>
      <c r="I36" s="4">
        <v>56</v>
      </c>
      <c r="J36" s="8">
        <v>52</v>
      </c>
      <c r="K36" s="8">
        <v>50</v>
      </c>
      <c r="L36" s="3">
        <v>28</v>
      </c>
      <c r="M36" s="35">
        <f t="shared" si="13"/>
        <v>186</v>
      </c>
      <c r="N36" s="8">
        <v>50</v>
      </c>
      <c r="O36" s="8">
        <v>48</v>
      </c>
      <c r="P36" s="3">
        <v>50</v>
      </c>
      <c r="Q36" s="8">
        <v>47</v>
      </c>
      <c r="R36" s="8"/>
      <c r="S36" s="8"/>
      <c r="T36" s="31">
        <f t="shared" si="14"/>
        <v>195</v>
      </c>
      <c r="U36" s="59">
        <f t="shared" si="15"/>
        <v>576</v>
      </c>
    </row>
    <row r="37" spans="1:21">
      <c r="A37" s="113"/>
      <c r="B37" s="2" t="s">
        <v>150</v>
      </c>
      <c r="C37" s="8">
        <v>41</v>
      </c>
      <c r="D37" s="8"/>
      <c r="E37" s="3"/>
      <c r="F37" s="3"/>
      <c r="G37" s="3"/>
      <c r="H37" s="35">
        <f t="shared" si="12"/>
        <v>41</v>
      </c>
      <c r="I37" s="4">
        <v>42</v>
      </c>
      <c r="J37" s="8">
        <v>40</v>
      </c>
      <c r="K37" s="8"/>
      <c r="L37" s="3"/>
      <c r="M37" s="35">
        <f t="shared" si="13"/>
        <v>82</v>
      </c>
      <c r="N37" s="8">
        <v>39</v>
      </c>
      <c r="O37" s="8">
        <v>41</v>
      </c>
      <c r="P37" s="3"/>
      <c r="Q37" s="8"/>
      <c r="R37" s="8"/>
      <c r="S37" s="8"/>
      <c r="T37" s="31">
        <f t="shared" si="14"/>
        <v>80</v>
      </c>
      <c r="U37" s="59">
        <f t="shared" si="15"/>
        <v>203</v>
      </c>
    </row>
    <row r="38" spans="1:21">
      <c r="A38" s="113"/>
      <c r="B38" s="2" t="s">
        <v>151</v>
      </c>
      <c r="C38" s="8">
        <v>35</v>
      </c>
      <c r="D38" s="8"/>
      <c r="E38" s="3"/>
      <c r="F38" s="3"/>
      <c r="G38" s="3"/>
      <c r="H38" s="35">
        <f t="shared" si="12"/>
        <v>35</v>
      </c>
      <c r="I38" s="4">
        <v>38</v>
      </c>
      <c r="J38" s="8"/>
      <c r="K38" s="8"/>
      <c r="L38" s="3"/>
      <c r="M38" s="35">
        <f t="shared" si="13"/>
        <v>38</v>
      </c>
      <c r="N38" s="8"/>
      <c r="O38" s="8"/>
      <c r="P38" s="3"/>
      <c r="Q38" s="8"/>
      <c r="R38" s="8"/>
      <c r="S38" s="8"/>
      <c r="T38" s="31">
        <f t="shared" si="14"/>
        <v>0</v>
      </c>
      <c r="U38" s="59">
        <f t="shared" si="15"/>
        <v>73</v>
      </c>
    </row>
    <row r="39" spans="1:21">
      <c r="A39" s="113"/>
      <c r="B39" s="2" t="s">
        <v>152</v>
      </c>
      <c r="C39" s="8">
        <v>24</v>
      </c>
      <c r="D39" s="8"/>
      <c r="E39" s="3"/>
      <c r="F39" s="3"/>
      <c r="G39" s="3"/>
      <c r="H39" s="35">
        <f t="shared" si="12"/>
        <v>24</v>
      </c>
      <c r="I39" s="21">
        <v>44</v>
      </c>
      <c r="J39" s="16"/>
      <c r="K39" s="16"/>
      <c r="L39" s="34"/>
      <c r="M39" s="35">
        <f t="shared" si="13"/>
        <v>44</v>
      </c>
      <c r="N39" s="8">
        <v>38</v>
      </c>
      <c r="O39" s="8"/>
      <c r="P39" s="3"/>
      <c r="Q39" s="8"/>
      <c r="R39" s="8"/>
      <c r="S39" s="8"/>
      <c r="T39" s="31">
        <f t="shared" si="14"/>
        <v>38</v>
      </c>
      <c r="U39" s="59">
        <f t="shared" si="15"/>
        <v>106</v>
      </c>
    </row>
    <row r="40" spans="1:21">
      <c r="A40" s="113"/>
      <c r="B40" s="2" t="s">
        <v>153</v>
      </c>
      <c r="C40" s="8">
        <v>40</v>
      </c>
      <c r="D40" s="8"/>
      <c r="E40" s="3"/>
      <c r="F40" s="3"/>
      <c r="G40" s="3"/>
      <c r="H40" s="35">
        <f t="shared" si="12"/>
        <v>40</v>
      </c>
      <c r="I40" s="41">
        <v>26</v>
      </c>
      <c r="J40" s="32"/>
      <c r="K40" s="32"/>
      <c r="L40" s="33"/>
      <c r="M40" s="35">
        <f t="shared" si="13"/>
        <v>26</v>
      </c>
      <c r="N40" s="8">
        <v>39</v>
      </c>
      <c r="O40" s="8"/>
      <c r="P40" s="3"/>
      <c r="Q40" s="8"/>
      <c r="R40" s="8"/>
      <c r="S40" s="8"/>
      <c r="T40" s="31">
        <f t="shared" si="14"/>
        <v>39</v>
      </c>
      <c r="U40" s="59">
        <f t="shared" si="15"/>
        <v>105</v>
      </c>
    </row>
    <row r="41" spans="1:21">
      <c r="A41" s="113"/>
      <c r="B41" s="6" t="s">
        <v>154</v>
      </c>
      <c r="C41" s="11"/>
      <c r="D41" s="11"/>
      <c r="E41" s="11"/>
      <c r="F41" s="11"/>
      <c r="G41" s="11"/>
      <c r="H41" s="35">
        <f t="shared" si="12"/>
        <v>0</v>
      </c>
      <c r="I41" s="23"/>
      <c r="J41" s="11"/>
      <c r="K41" s="11"/>
      <c r="L41" s="11"/>
      <c r="M41" s="35">
        <f t="shared" si="13"/>
        <v>0</v>
      </c>
      <c r="N41" s="8">
        <v>35</v>
      </c>
      <c r="O41" s="8"/>
      <c r="P41" s="8"/>
      <c r="Q41" s="8"/>
      <c r="R41" s="8"/>
      <c r="S41" s="8"/>
      <c r="T41" s="31">
        <f t="shared" si="14"/>
        <v>35</v>
      </c>
      <c r="U41" s="59">
        <f t="shared" si="15"/>
        <v>35</v>
      </c>
    </row>
    <row r="42" spans="1:21">
      <c r="A42" s="114"/>
      <c r="B42" s="12" t="s">
        <v>133</v>
      </c>
      <c r="C42" s="100">
        <f>SUM(H34:H41)</f>
        <v>450</v>
      </c>
      <c r="D42" s="101"/>
      <c r="E42" s="101"/>
      <c r="F42" s="101"/>
      <c r="G42" s="101"/>
      <c r="H42" s="103"/>
      <c r="I42" s="100">
        <f>SUM(M34:M41)</f>
        <v>454</v>
      </c>
      <c r="J42" s="101"/>
      <c r="K42" s="101"/>
      <c r="L42" s="101"/>
      <c r="M42" s="103"/>
      <c r="N42" s="101">
        <f>SUM(T34:T41)</f>
        <v>483</v>
      </c>
      <c r="O42" s="101"/>
      <c r="P42" s="101"/>
      <c r="Q42" s="101"/>
      <c r="R42" s="101"/>
      <c r="S42" s="101"/>
      <c r="T42" s="101"/>
      <c r="U42" s="60">
        <f>SUM(C42,I42,N42)</f>
        <v>1387</v>
      </c>
    </row>
    <row r="43" spans="1:21">
      <c r="A43" s="115" t="s">
        <v>155</v>
      </c>
      <c r="B43" s="24" t="s">
        <v>74</v>
      </c>
      <c r="C43" s="14">
        <v>47</v>
      </c>
      <c r="D43" s="14">
        <v>44</v>
      </c>
      <c r="E43" s="29"/>
      <c r="F43" s="29"/>
      <c r="G43" s="29"/>
      <c r="H43" s="35">
        <f t="shared" ref="H43:H57" si="16">SUM(C43:G43)</f>
        <v>91</v>
      </c>
      <c r="I43" s="19">
        <v>45</v>
      </c>
      <c r="J43" s="14">
        <v>47</v>
      </c>
      <c r="K43" s="14"/>
      <c r="L43" s="14"/>
      <c r="M43" s="35">
        <f t="shared" ref="M43:M57" si="17">SUM(I43:L43)</f>
        <v>92</v>
      </c>
      <c r="N43" s="54">
        <v>47</v>
      </c>
      <c r="O43" s="54">
        <v>47</v>
      </c>
      <c r="P43" s="55">
        <v>44</v>
      </c>
      <c r="Q43" s="8"/>
      <c r="R43" s="8"/>
      <c r="S43" s="8"/>
      <c r="T43" s="31">
        <f t="shared" ref="T43:T57" si="18">SUM(N43:S43)</f>
        <v>138</v>
      </c>
      <c r="U43" s="59">
        <f t="shared" ref="U43:U57" si="19">H43+M43+T43</f>
        <v>321</v>
      </c>
    </row>
    <row r="44" spans="1:21">
      <c r="A44" s="113"/>
      <c r="B44" s="2" t="s">
        <v>156</v>
      </c>
      <c r="C44" s="8">
        <v>59</v>
      </c>
      <c r="D44" s="8"/>
      <c r="E44" s="3"/>
      <c r="F44" s="3"/>
      <c r="G44" s="3"/>
      <c r="H44" s="35">
        <f t="shared" si="16"/>
        <v>59</v>
      </c>
      <c r="I44" s="4">
        <v>39</v>
      </c>
      <c r="J44" s="8">
        <v>41</v>
      </c>
      <c r="K44" s="8"/>
      <c r="L44" s="8"/>
      <c r="M44" s="35">
        <f t="shared" si="17"/>
        <v>80</v>
      </c>
      <c r="N44" s="54">
        <v>30</v>
      </c>
      <c r="O44" s="54">
        <v>31</v>
      </c>
      <c r="P44" s="3"/>
      <c r="Q44" s="8"/>
      <c r="R44" s="8"/>
      <c r="S44" s="8"/>
      <c r="T44" s="31">
        <f t="shared" si="18"/>
        <v>61</v>
      </c>
      <c r="U44" s="59">
        <f t="shared" si="19"/>
        <v>200</v>
      </c>
    </row>
    <row r="45" spans="1:21">
      <c r="A45" s="113"/>
      <c r="B45" s="2" t="s">
        <v>92</v>
      </c>
      <c r="C45" s="8">
        <v>50</v>
      </c>
      <c r="D45" s="8">
        <v>51</v>
      </c>
      <c r="E45" s="3">
        <v>50</v>
      </c>
      <c r="F45" s="3">
        <v>50</v>
      </c>
      <c r="G45" s="3"/>
      <c r="H45" s="35">
        <f t="shared" si="16"/>
        <v>201</v>
      </c>
      <c r="I45" s="4">
        <v>48</v>
      </c>
      <c r="J45" s="8">
        <v>51</v>
      </c>
      <c r="K45" s="8">
        <v>56</v>
      </c>
      <c r="L45" s="8">
        <v>51</v>
      </c>
      <c r="M45" s="35">
        <f t="shared" si="17"/>
        <v>206</v>
      </c>
      <c r="N45" s="54">
        <v>41</v>
      </c>
      <c r="O45" s="54">
        <v>42</v>
      </c>
      <c r="P45" s="55">
        <v>45</v>
      </c>
      <c r="Q45" s="54">
        <v>45</v>
      </c>
      <c r="R45" s="8"/>
      <c r="S45" s="8"/>
      <c r="T45" s="31">
        <f t="shared" si="18"/>
        <v>173</v>
      </c>
      <c r="U45" s="59">
        <f t="shared" si="19"/>
        <v>580</v>
      </c>
    </row>
    <row r="46" spans="1:21">
      <c r="A46" s="113"/>
      <c r="B46" s="2" t="s">
        <v>157</v>
      </c>
      <c r="C46" s="8">
        <v>54</v>
      </c>
      <c r="D46" s="8">
        <v>26</v>
      </c>
      <c r="E46" s="3"/>
      <c r="F46" s="3"/>
      <c r="G46" s="3"/>
      <c r="H46" s="35">
        <f t="shared" si="16"/>
        <v>80</v>
      </c>
      <c r="I46" s="4">
        <v>53</v>
      </c>
      <c r="J46" s="8"/>
      <c r="K46" s="8"/>
      <c r="L46" s="8"/>
      <c r="M46" s="35">
        <f t="shared" si="17"/>
        <v>53</v>
      </c>
      <c r="N46" s="8">
        <v>48</v>
      </c>
      <c r="O46" s="8"/>
      <c r="P46" s="3"/>
      <c r="Q46" s="8"/>
      <c r="R46" s="8"/>
      <c r="S46" s="8"/>
      <c r="T46" s="31">
        <f t="shared" si="18"/>
        <v>48</v>
      </c>
      <c r="U46" s="59">
        <f t="shared" si="19"/>
        <v>181</v>
      </c>
    </row>
    <row r="47" spans="1:21">
      <c r="A47" s="113"/>
      <c r="B47" s="2" t="s">
        <v>158</v>
      </c>
      <c r="C47" s="8">
        <v>52</v>
      </c>
      <c r="D47" s="8"/>
      <c r="E47" s="3"/>
      <c r="F47" s="3"/>
      <c r="G47" s="3"/>
      <c r="H47" s="35">
        <f t="shared" si="16"/>
        <v>52</v>
      </c>
      <c r="I47" s="42">
        <v>41</v>
      </c>
      <c r="J47" s="8"/>
      <c r="K47" s="8"/>
      <c r="L47" s="8"/>
      <c r="M47" s="35">
        <f t="shared" si="17"/>
        <v>41</v>
      </c>
      <c r="N47" s="54">
        <v>53</v>
      </c>
      <c r="O47" s="8"/>
      <c r="P47" s="3"/>
      <c r="Q47" s="8"/>
      <c r="R47" s="8"/>
      <c r="S47" s="8"/>
      <c r="T47" s="31">
        <f t="shared" si="18"/>
        <v>53</v>
      </c>
      <c r="U47" s="59">
        <f t="shared" si="19"/>
        <v>146</v>
      </c>
    </row>
    <row r="48" spans="1:21">
      <c r="A48" s="113"/>
      <c r="B48" s="2" t="s">
        <v>159</v>
      </c>
      <c r="C48" s="8">
        <v>44</v>
      </c>
      <c r="D48" s="8"/>
      <c r="E48" s="3"/>
      <c r="F48" s="3"/>
      <c r="G48" s="3"/>
      <c r="H48" s="35">
        <f t="shared" si="16"/>
        <v>44</v>
      </c>
      <c r="I48" s="43">
        <v>52</v>
      </c>
      <c r="J48" s="8"/>
      <c r="K48" s="8"/>
      <c r="L48" s="8"/>
      <c r="M48" s="35">
        <f t="shared" si="17"/>
        <v>52</v>
      </c>
      <c r="N48" s="54">
        <v>31</v>
      </c>
      <c r="O48" s="8"/>
      <c r="P48" s="3"/>
      <c r="Q48" s="8"/>
      <c r="R48" s="8"/>
      <c r="S48" s="8"/>
      <c r="T48" s="31">
        <f t="shared" si="18"/>
        <v>31</v>
      </c>
      <c r="U48" s="59">
        <f t="shared" si="19"/>
        <v>127</v>
      </c>
    </row>
    <row r="49" spans="1:21">
      <c r="A49" s="113"/>
      <c r="B49" s="2" t="s">
        <v>160</v>
      </c>
      <c r="C49" s="8">
        <v>48</v>
      </c>
      <c r="D49" s="8">
        <v>53</v>
      </c>
      <c r="E49" s="3"/>
      <c r="F49" s="3"/>
      <c r="G49" s="3" t="s">
        <v>161</v>
      </c>
      <c r="H49" s="35">
        <f t="shared" si="16"/>
        <v>101</v>
      </c>
      <c r="I49" s="4">
        <v>46</v>
      </c>
      <c r="J49" s="8">
        <v>44</v>
      </c>
      <c r="K49" s="8"/>
      <c r="L49" s="8"/>
      <c r="M49" s="35">
        <f t="shared" si="17"/>
        <v>90</v>
      </c>
      <c r="N49" s="54">
        <v>48</v>
      </c>
      <c r="O49" s="54">
        <v>49</v>
      </c>
      <c r="P49" s="3"/>
      <c r="Q49" s="8"/>
      <c r="R49" s="8"/>
      <c r="S49" s="8"/>
      <c r="T49" s="31">
        <f t="shared" si="18"/>
        <v>97</v>
      </c>
      <c r="U49" s="59">
        <f t="shared" si="19"/>
        <v>288</v>
      </c>
    </row>
    <row r="50" spans="1:21">
      <c r="A50" s="113"/>
      <c r="B50" s="2" t="s">
        <v>162</v>
      </c>
      <c r="C50" s="8">
        <v>37</v>
      </c>
      <c r="D50" s="11"/>
      <c r="E50" s="8"/>
      <c r="F50" s="3"/>
      <c r="G50" s="3"/>
      <c r="H50" s="35">
        <f t="shared" si="16"/>
        <v>37</v>
      </c>
      <c r="I50" s="7">
        <v>60</v>
      </c>
      <c r="J50" s="8"/>
      <c r="K50" s="8"/>
      <c r="L50" s="8"/>
      <c r="M50" s="35">
        <f t="shared" si="17"/>
        <v>60</v>
      </c>
      <c r="N50" s="54">
        <v>50</v>
      </c>
      <c r="O50" s="8"/>
      <c r="P50" s="3"/>
      <c r="Q50" s="8"/>
      <c r="R50" s="8"/>
      <c r="S50" s="8"/>
      <c r="T50" s="31">
        <f t="shared" si="18"/>
        <v>50</v>
      </c>
      <c r="U50" s="59">
        <f t="shared" si="19"/>
        <v>147</v>
      </c>
    </row>
    <row r="51" spans="1:21">
      <c r="A51" s="113"/>
      <c r="B51" s="2" t="s">
        <v>163</v>
      </c>
      <c r="C51" s="8">
        <v>59</v>
      </c>
      <c r="D51" s="10"/>
      <c r="E51" s="8"/>
      <c r="F51" s="3"/>
      <c r="G51" s="3"/>
      <c r="H51" s="35">
        <f t="shared" si="16"/>
        <v>59</v>
      </c>
      <c r="I51" s="8">
        <v>43</v>
      </c>
      <c r="J51" s="8"/>
      <c r="K51" s="8"/>
      <c r="L51" s="8"/>
      <c r="M51" s="35">
        <f t="shared" si="17"/>
        <v>43</v>
      </c>
      <c r="N51" s="8"/>
      <c r="O51" s="8"/>
      <c r="P51" s="3"/>
      <c r="Q51" s="8"/>
      <c r="R51" s="8"/>
      <c r="S51" s="8"/>
      <c r="T51" s="31">
        <f t="shared" si="18"/>
        <v>0</v>
      </c>
      <c r="U51" s="59">
        <f t="shared" si="19"/>
        <v>102</v>
      </c>
    </row>
    <row r="52" spans="1:21">
      <c r="A52" s="113"/>
      <c r="B52" s="6" t="s">
        <v>79</v>
      </c>
      <c r="C52" s="25">
        <v>49</v>
      </c>
      <c r="D52" s="25">
        <v>51</v>
      </c>
      <c r="E52" s="28"/>
      <c r="F52" s="28"/>
      <c r="G52" s="28"/>
      <c r="H52" s="35">
        <f t="shared" si="16"/>
        <v>100</v>
      </c>
      <c r="I52" s="21">
        <v>36</v>
      </c>
      <c r="J52" s="16">
        <v>39</v>
      </c>
      <c r="K52" s="16"/>
      <c r="L52" s="16"/>
      <c r="M52" s="35">
        <f t="shared" si="17"/>
        <v>75</v>
      </c>
      <c r="N52" s="54">
        <v>43</v>
      </c>
      <c r="O52" s="8"/>
      <c r="P52" s="3"/>
      <c r="Q52" s="8"/>
      <c r="R52" s="8"/>
      <c r="S52" s="8"/>
      <c r="T52" s="31">
        <f t="shared" si="18"/>
        <v>43</v>
      </c>
      <c r="U52" s="59">
        <f t="shared" si="19"/>
        <v>218</v>
      </c>
    </row>
    <row r="53" spans="1:21" ht="14.25">
      <c r="A53" s="113"/>
      <c r="B53" s="26" t="s">
        <v>64</v>
      </c>
      <c r="C53" s="3"/>
      <c r="D53" s="3"/>
      <c r="E53" s="3"/>
      <c r="F53" s="3"/>
      <c r="G53" s="3"/>
      <c r="H53" s="35">
        <f t="shared" si="16"/>
        <v>0</v>
      </c>
      <c r="I53" s="44">
        <v>46</v>
      </c>
      <c r="J53" s="45"/>
      <c r="K53" s="45"/>
      <c r="L53" s="46"/>
      <c r="M53" s="35">
        <f t="shared" si="17"/>
        <v>46</v>
      </c>
      <c r="N53" s="8">
        <v>53</v>
      </c>
      <c r="O53" s="8">
        <v>48</v>
      </c>
      <c r="P53" s="3"/>
      <c r="Q53" s="8"/>
      <c r="R53" s="8"/>
      <c r="S53" s="8"/>
      <c r="T53" s="31">
        <f t="shared" si="18"/>
        <v>101</v>
      </c>
      <c r="U53" s="59">
        <f t="shared" si="19"/>
        <v>147</v>
      </c>
    </row>
    <row r="54" spans="1:21">
      <c r="A54" s="113"/>
      <c r="B54" s="6" t="s">
        <v>164</v>
      </c>
      <c r="C54" s="3"/>
      <c r="D54" s="3"/>
      <c r="E54" s="3"/>
      <c r="F54" s="3"/>
      <c r="G54" s="3"/>
      <c r="H54" s="35">
        <f t="shared" si="16"/>
        <v>0</v>
      </c>
      <c r="I54" s="3"/>
      <c r="J54" s="3"/>
      <c r="K54" s="3"/>
      <c r="L54" s="3"/>
      <c r="M54" s="35">
        <f t="shared" si="17"/>
        <v>0</v>
      </c>
      <c r="N54" s="3">
        <v>40</v>
      </c>
      <c r="O54" s="3"/>
      <c r="P54" s="3"/>
      <c r="Q54" s="3"/>
      <c r="R54" s="3"/>
      <c r="S54" s="3"/>
      <c r="T54" s="31">
        <f t="shared" si="18"/>
        <v>40</v>
      </c>
      <c r="U54" s="59">
        <f t="shared" si="19"/>
        <v>40</v>
      </c>
    </row>
    <row r="55" spans="1:21">
      <c r="A55" s="113"/>
      <c r="B55" s="27" t="s">
        <v>165</v>
      </c>
      <c r="C55" s="28"/>
      <c r="D55" s="28"/>
      <c r="E55" s="28"/>
      <c r="F55" s="28"/>
      <c r="G55" s="28"/>
      <c r="H55" s="35">
        <f t="shared" si="16"/>
        <v>0</v>
      </c>
      <c r="I55" s="3"/>
      <c r="J55" s="3"/>
      <c r="K55" s="3"/>
      <c r="L55" s="3"/>
      <c r="M55" s="35">
        <f t="shared" si="17"/>
        <v>0</v>
      </c>
      <c r="N55" s="56">
        <v>6</v>
      </c>
      <c r="O55" s="3"/>
      <c r="P55" s="3"/>
      <c r="Q55" s="3"/>
      <c r="R55" s="3"/>
      <c r="S55" s="3"/>
      <c r="T55" s="31">
        <f t="shared" si="18"/>
        <v>6</v>
      </c>
      <c r="U55" s="59">
        <f t="shared" si="19"/>
        <v>6</v>
      </c>
    </row>
    <row r="56" spans="1:21">
      <c r="A56" s="113"/>
      <c r="B56" s="27" t="s">
        <v>166</v>
      </c>
      <c r="C56" s="3"/>
      <c r="D56" s="3"/>
      <c r="E56" s="3"/>
      <c r="F56" s="3"/>
      <c r="G56" s="3"/>
      <c r="H56" s="35">
        <f t="shared" si="16"/>
        <v>0</v>
      </c>
      <c r="I56" s="3"/>
      <c r="J56" s="3"/>
      <c r="K56" s="3"/>
      <c r="L56" s="3"/>
      <c r="M56" s="35">
        <f t="shared" si="17"/>
        <v>0</v>
      </c>
      <c r="N56" s="56">
        <v>29</v>
      </c>
      <c r="O56" s="3"/>
      <c r="P56" s="3"/>
      <c r="Q56" s="3"/>
      <c r="R56" s="3"/>
      <c r="S56" s="3"/>
      <c r="T56" s="31">
        <f t="shared" si="18"/>
        <v>29</v>
      </c>
      <c r="U56" s="59">
        <f t="shared" si="19"/>
        <v>29</v>
      </c>
    </row>
    <row r="57" spans="1:21">
      <c r="A57" s="113"/>
      <c r="B57" s="9" t="s">
        <v>167</v>
      </c>
      <c r="C57" s="3"/>
      <c r="D57" s="3"/>
      <c r="E57" s="3"/>
      <c r="F57" s="3"/>
      <c r="G57" s="3"/>
      <c r="H57" s="35">
        <f t="shared" si="16"/>
        <v>0</v>
      </c>
      <c r="I57" s="3"/>
      <c r="J57" s="3"/>
      <c r="K57" s="3"/>
      <c r="L57" s="3"/>
      <c r="M57" s="35">
        <f t="shared" si="17"/>
        <v>0</v>
      </c>
      <c r="N57" s="57">
        <v>8</v>
      </c>
      <c r="O57" s="3"/>
      <c r="P57" s="3"/>
      <c r="Q57" s="3"/>
      <c r="R57" s="3"/>
      <c r="S57" s="3"/>
      <c r="T57" s="31">
        <f t="shared" si="18"/>
        <v>8</v>
      </c>
      <c r="U57" s="59">
        <f t="shared" si="19"/>
        <v>8</v>
      </c>
    </row>
    <row r="58" spans="1:21">
      <c r="A58" s="114"/>
      <c r="B58" s="12" t="s">
        <v>133</v>
      </c>
      <c r="C58" s="100">
        <f>SUM(H43:H57)</f>
        <v>824</v>
      </c>
      <c r="D58" s="101"/>
      <c r="E58" s="101"/>
      <c r="F58" s="101"/>
      <c r="G58" s="101"/>
      <c r="H58" s="103"/>
      <c r="I58" s="100">
        <f>SUM(M43:M57)</f>
        <v>838</v>
      </c>
      <c r="J58" s="101"/>
      <c r="K58" s="101"/>
      <c r="L58" s="101"/>
      <c r="M58" s="103"/>
      <c r="N58" s="101">
        <f>SUM(T43:T57)</f>
        <v>878</v>
      </c>
      <c r="O58" s="101"/>
      <c r="P58" s="101"/>
      <c r="Q58" s="101"/>
      <c r="R58" s="101"/>
      <c r="S58" s="101"/>
      <c r="T58" s="101"/>
      <c r="U58" s="60">
        <f>SUM(C58,I58,N58)</f>
        <v>2540</v>
      </c>
    </row>
    <row r="59" spans="1:21">
      <c r="A59" s="115" t="s">
        <v>168</v>
      </c>
      <c r="B59" s="24" t="s">
        <v>169</v>
      </c>
      <c r="C59" s="14">
        <v>72</v>
      </c>
      <c r="D59" s="29">
        <v>58</v>
      </c>
      <c r="E59" s="29">
        <v>60</v>
      </c>
      <c r="F59" s="29">
        <v>59</v>
      </c>
      <c r="G59" s="29"/>
      <c r="H59" s="35">
        <f t="shared" ref="H59:H64" si="20">SUM(C59:G59)</f>
        <v>249</v>
      </c>
      <c r="I59" s="47">
        <v>56</v>
      </c>
      <c r="J59" s="48">
        <v>55</v>
      </c>
      <c r="K59" s="48">
        <v>52</v>
      </c>
      <c r="L59" s="14"/>
      <c r="M59" s="35">
        <f t="shared" ref="M59:M64" si="21">SUM(I59:L59)</f>
        <v>163</v>
      </c>
      <c r="N59" s="51">
        <v>58</v>
      </c>
      <c r="O59" s="51">
        <v>59</v>
      </c>
      <c r="P59" s="58">
        <v>59</v>
      </c>
      <c r="Q59" s="51">
        <v>58</v>
      </c>
      <c r="R59" s="8"/>
      <c r="S59" s="8"/>
      <c r="T59" s="31">
        <f t="shared" ref="T59:T64" si="22">SUM(N59:S59)</f>
        <v>234</v>
      </c>
      <c r="U59" s="59">
        <f t="shared" ref="U59:U64" si="23">H59+M59+T59</f>
        <v>646</v>
      </c>
    </row>
    <row r="60" spans="1:21">
      <c r="A60" s="113"/>
      <c r="B60" s="2" t="s">
        <v>170</v>
      </c>
      <c r="C60" s="8">
        <v>56</v>
      </c>
      <c r="D60" s="3"/>
      <c r="E60" s="3"/>
      <c r="F60" s="3"/>
      <c r="G60" s="3"/>
      <c r="H60" s="35">
        <f t="shared" si="20"/>
        <v>56</v>
      </c>
      <c r="I60" s="49">
        <v>57</v>
      </c>
      <c r="J60" s="8"/>
      <c r="K60" s="8"/>
      <c r="L60" s="3"/>
      <c r="M60" s="35">
        <f t="shared" si="21"/>
        <v>57</v>
      </c>
      <c r="N60" s="51">
        <v>49</v>
      </c>
      <c r="O60" s="8"/>
      <c r="P60" s="3"/>
      <c r="Q60" s="8"/>
      <c r="R60" s="8"/>
      <c r="S60" s="8"/>
      <c r="T60" s="31">
        <f t="shared" si="22"/>
        <v>49</v>
      </c>
      <c r="U60" s="59">
        <f t="shared" si="23"/>
        <v>162</v>
      </c>
    </row>
    <row r="61" spans="1:21">
      <c r="A61" s="113"/>
      <c r="B61" s="2" t="s">
        <v>171</v>
      </c>
      <c r="C61" s="8">
        <v>48</v>
      </c>
      <c r="D61" s="3"/>
      <c r="E61" s="3"/>
      <c r="F61" s="3"/>
      <c r="G61" s="3"/>
      <c r="H61" s="35">
        <f t="shared" si="20"/>
        <v>48</v>
      </c>
      <c r="I61" s="49">
        <v>50</v>
      </c>
      <c r="J61" s="8"/>
      <c r="K61" s="8"/>
      <c r="L61" s="3"/>
      <c r="M61" s="35">
        <f t="shared" si="21"/>
        <v>50</v>
      </c>
      <c r="N61" s="58">
        <v>54</v>
      </c>
      <c r="O61" s="3"/>
      <c r="P61" s="3"/>
      <c r="Q61" s="3"/>
      <c r="R61" s="3"/>
      <c r="S61" s="3"/>
      <c r="T61" s="31">
        <f t="shared" si="22"/>
        <v>54</v>
      </c>
      <c r="U61" s="59">
        <f t="shared" si="23"/>
        <v>152</v>
      </c>
    </row>
    <row r="62" spans="1:21">
      <c r="A62" s="113"/>
      <c r="B62" s="2" t="s">
        <v>172</v>
      </c>
      <c r="C62" s="3">
        <v>22</v>
      </c>
      <c r="D62" s="3"/>
      <c r="E62" s="3"/>
      <c r="F62" s="3"/>
      <c r="G62" s="3"/>
      <c r="H62" s="35">
        <f t="shared" si="20"/>
        <v>22</v>
      </c>
      <c r="I62" s="3">
        <v>40</v>
      </c>
      <c r="J62" s="3"/>
      <c r="K62" s="3"/>
      <c r="L62" s="3"/>
      <c r="M62" s="35">
        <f t="shared" si="21"/>
        <v>40</v>
      </c>
      <c r="N62" s="3">
        <v>33</v>
      </c>
      <c r="O62" s="3"/>
      <c r="P62" s="3"/>
      <c r="Q62" s="3"/>
      <c r="R62" s="3"/>
      <c r="S62" s="3"/>
      <c r="T62" s="31">
        <f t="shared" si="22"/>
        <v>33</v>
      </c>
      <c r="U62" s="59">
        <f t="shared" si="23"/>
        <v>95</v>
      </c>
    </row>
    <row r="63" spans="1:21">
      <c r="A63" s="113"/>
      <c r="B63" s="2" t="s">
        <v>163</v>
      </c>
      <c r="C63" s="3"/>
      <c r="D63" s="3"/>
      <c r="E63" s="3"/>
      <c r="F63" s="3"/>
      <c r="G63" s="3"/>
      <c r="H63" s="35">
        <f t="shared" si="20"/>
        <v>0</v>
      </c>
      <c r="I63" s="3"/>
      <c r="J63" s="3"/>
      <c r="K63" s="3"/>
      <c r="L63" s="3"/>
      <c r="M63" s="35">
        <f t="shared" si="21"/>
        <v>0</v>
      </c>
      <c r="N63" s="58">
        <v>40</v>
      </c>
      <c r="O63" s="3"/>
      <c r="P63" s="3"/>
      <c r="Q63" s="3"/>
      <c r="R63" s="3"/>
      <c r="S63" s="3"/>
      <c r="T63" s="31">
        <f t="shared" si="22"/>
        <v>40</v>
      </c>
      <c r="U63" s="59">
        <f t="shared" si="23"/>
        <v>40</v>
      </c>
    </row>
    <row r="64" spans="1:21">
      <c r="A64" s="113"/>
      <c r="B64" s="27" t="s">
        <v>173</v>
      </c>
      <c r="C64" s="3"/>
      <c r="D64" s="3"/>
      <c r="E64" s="3"/>
      <c r="F64" s="3"/>
      <c r="G64" s="3"/>
      <c r="H64" s="35">
        <f t="shared" si="20"/>
        <v>0</v>
      </c>
      <c r="I64" s="3"/>
      <c r="J64" s="3"/>
      <c r="K64" s="3"/>
      <c r="L64" s="3"/>
      <c r="M64" s="35">
        <f t="shared" si="21"/>
        <v>0</v>
      </c>
      <c r="N64" s="56">
        <v>13</v>
      </c>
      <c r="O64" s="3"/>
      <c r="P64" s="3"/>
      <c r="Q64" s="3"/>
      <c r="R64" s="3"/>
      <c r="S64" s="3"/>
      <c r="T64" s="31">
        <f t="shared" si="22"/>
        <v>13</v>
      </c>
      <c r="U64" s="59">
        <f t="shared" si="23"/>
        <v>13</v>
      </c>
    </row>
    <row r="65" spans="1:21">
      <c r="A65" s="114"/>
      <c r="B65" s="12" t="s">
        <v>133</v>
      </c>
      <c r="C65" s="100">
        <f>SUM(H59:H64)</f>
        <v>375</v>
      </c>
      <c r="D65" s="101"/>
      <c r="E65" s="101"/>
      <c r="F65" s="101"/>
      <c r="G65" s="101"/>
      <c r="H65" s="103"/>
      <c r="I65" s="100">
        <f>SUM(M59:M64)</f>
        <v>310</v>
      </c>
      <c r="J65" s="101"/>
      <c r="K65" s="101"/>
      <c r="L65" s="101"/>
      <c r="M65" s="103"/>
      <c r="N65" s="101">
        <f>SUM(T59:T64)</f>
        <v>423</v>
      </c>
      <c r="O65" s="101"/>
      <c r="P65" s="101"/>
      <c r="Q65" s="101"/>
      <c r="R65" s="101"/>
      <c r="S65" s="101"/>
      <c r="T65" s="101"/>
      <c r="U65" s="60">
        <f>SUM(C65,I65,N65)</f>
        <v>1108</v>
      </c>
    </row>
    <row r="66" spans="1:21">
      <c r="A66" s="115" t="s">
        <v>174</v>
      </c>
      <c r="B66" s="24" t="s">
        <v>103</v>
      </c>
      <c r="C66" s="19">
        <v>39</v>
      </c>
      <c r="D66" s="14"/>
      <c r="E66" s="29"/>
      <c r="F66" s="29"/>
      <c r="G66" s="29"/>
      <c r="H66" s="35">
        <f t="shared" ref="H66:H74" si="24">SUM(C66:G66)</f>
        <v>39</v>
      </c>
      <c r="I66" s="19">
        <v>42</v>
      </c>
      <c r="J66" s="14"/>
      <c r="K66" s="14"/>
      <c r="L66" s="14"/>
      <c r="M66" s="35">
        <f t="shared" ref="M66:M74" si="25">SUM(I66:L66)</f>
        <v>42</v>
      </c>
      <c r="N66" s="8">
        <v>51</v>
      </c>
      <c r="O66" s="8"/>
      <c r="P66" s="3"/>
      <c r="Q66" s="8"/>
      <c r="R66" s="8"/>
      <c r="S66" s="8"/>
      <c r="T66" s="31">
        <f t="shared" ref="T66:T74" si="26">SUM(N66:S66)</f>
        <v>51</v>
      </c>
      <c r="U66" s="59">
        <f t="shared" ref="U66:U74" si="27">H66+M66+T66</f>
        <v>132</v>
      </c>
    </row>
    <row r="67" spans="1:21">
      <c r="A67" s="113"/>
      <c r="B67" s="2" t="s">
        <v>175</v>
      </c>
      <c r="C67" s="8">
        <v>50</v>
      </c>
      <c r="D67" s="8"/>
      <c r="E67" s="3"/>
      <c r="F67" s="3"/>
      <c r="G67" s="3"/>
      <c r="H67" s="35">
        <f t="shared" si="24"/>
        <v>50</v>
      </c>
      <c r="I67" s="4">
        <v>45</v>
      </c>
      <c r="J67" s="8"/>
      <c r="K67" s="8"/>
      <c r="L67" s="8"/>
      <c r="M67" s="35">
        <f t="shared" si="25"/>
        <v>45</v>
      </c>
      <c r="N67" s="8">
        <v>54</v>
      </c>
      <c r="O67" s="8"/>
      <c r="P67" s="3"/>
      <c r="Q67" s="8"/>
      <c r="R67" s="8"/>
      <c r="S67" s="8"/>
      <c r="T67" s="31">
        <f t="shared" si="26"/>
        <v>54</v>
      </c>
      <c r="U67" s="59">
        <f t="shared" si="27"/>
        <v>149</v>
      </c>
    </row>
    <row r="68" spans="1:21">
      <c r="A68" s="113"/>
      <c r="B68" s="2" t="s">
        <v>176</v>
      </c>
      <c r="C68" s="8">
        <v>35</v>
      </c>
      <c r="D68" s="8"/>
      <c r="E68" s="3"/>
      <c r="F68" s="3"/>
      <c r="G68" s="3"/>
      <c r="H68" s="35">
        <f t="shared" si="24"/>
        <v>35</v>
      </c>
      <c r="I68" s="4">
        <v>33</v>
      </c>
      <c r="J68" s="8"/>
      <c r="K68" s="8"/>
      <c r="L68" s="8"/>
      <c r="M68" s="35">
        <f t="shared" si="25"/>
        <v>33</v>
      </c>
      <c r="N68" s="8">
        <v>48</v>
      </c>
      <c r="O68" s="8"/>
      <c r="P68" s="3"/>
      <c r="Q68" s="8"/>
      <c r="R68" s="8"/>
      <c r="S68" s="8"/>
      <c r="T68" s="31">
        <f t="shared" si="26"/>
        <v>48</v>
      </c>
      <c r="U68" s="59">
        <f t="shared" si="27"/>
        <v>116</v>
      </c>
    </row>
    <row r="69" spans="1:21">
      <c r="A69" s="113"/>
      <c r="B69" s="2" t="s">
        <v>177</v>
      </c>
      <c r="C69" s="8">
        <v>39</v>
      </c>
      <c r="D69" s="8"/>
      <c r="E69" s="3"/>
      <c r="F69" s="3"/>
      <c r="G69" s="3"/>
      <c r="H69" s="35">
        <f t="shared" si="24"/>
        <v>39</v>
      </c>
      <c r="I69" s="4">
        <v>47</v>
      </c>
      <c r="J69" s="8"/>
      <c r="K69" s="8"/>
      <c r="L69" s="8"/>
      <c r="M69" s="35">
        <f t="shared" si="25"/>
        <v>47</v>
      </c>
      <c r="N69" s="8">
        <v>49</v>
      </c>
      <c r="O69" s="8"/>
      <c r="P69" s="3"/>
      <c r="Q69" s="8"/>
      <c r="R69" s="8"/>
      <c r="S69" s="8"/>
      <c r="T69" s="31">
        <f t="shared" si="26"/>
        <v>49</v>
      </c>
      <c r="U69" s="59">
        <f t="shared" si="27"/>
        <v>135</v>
      </c>
    </row>
    <row r="70" spans="1:21">
      <c r="A70" s="113"/>
      <c r="B70" s="2" t="s">
        <v>178</v>
      </c>
      <c r="C70" s="8">
        <v>48</v>
      </c>
      <c r="D70" s="8">
        <v>48</v>
      </c>
      <c r="E70" s="3">
        <v>46</v>
      </c>
      <c r="F70" s="3"/>
      <c r="G70" s="3"/>
      <c r="H70" s="35">
        <f t="shared" si="24"/>
        <v>142</v>
      </c>
      <c r="I70" s="43">
        <v>49</v>
      </c>
      <c r="J70" s="54">
        <v>48</v>
      </c>
      <c r="K70" s="54">
        <v>51</v>
      </c>
      <c r="L70" s="8"/>
      <c r="M70" s="35">
        <f t="shared" si="25"/>
        <v>148</v>
      </c>
      <c r="N70" s="54">
        <v>51</v>
      </c>
      <c r="O70" s="54">
        <v>51</v>
      </c>
      <c r="P70" s="55">
        <v>50</v>
      </c>
      <c r="Q70" s="8"/>
      <c r="R70" s="8"/>
      <c r="S70" s="8"/>
      <c r="T70" s="31">
        <f t="shared" si="26"/>
        <v>152</v>
      </c>
      <c r="U70" s="59">
        <f t="shared" si="27"/>
        <v>442</v>
      </c>
    </row>
    <row r="71" spans="1:21">
      <c r="A71" s="113"/>
      <c r="B71" s="2" t="s">
        <v>179</v>
      </c>
      <c r="C71" s="8">
        <v>33</v>
      </c>
      <c r="D71" s="8"/>
      <c r="E71" s="3"/>
      <c r="F71" s="3"/>
      <c r="G71" s="3"/>
      <c r="H71" s="35">
        <f t="shared" si="24"/>
        <v>33</v>
      </c>
      <c r="I71" s="4">
        <v>38</v>
      </c>
      <c r="J71" s="8"/>
      <c r="K71" s="8"/>
      <c r="L71" s="8"/>
      <c r="M71" s="35">
        <f t="shared" si="25"/>
        <v>38</v>
      </c>
      <c r="N71" s="8">
        <v>36</v>
      </c>
      <c r="O71" s="8"/>
      <c r="P71" s="3"/>
      <c r="Q71" s="8"/>
      <c r="R71" s="8"/>
      <c r="S71" s="8"/>
      <c r="T71" s="31">
        <f t="shared" si="26"/>
        <v>36</v>
      </c>
      <c r="U71" s="59">
        <f t="shared" si="27"/>
        <v>107</v>
      </c>
    </row>
    <row r="72" spans="1:21">
      <c r="A72" s="113"/>
      <c r="B72" s="2" t="s">
        <v>180</v>
      </c>
      <c r="C72" s="8">
        <v>34</v>
      </c>
      <c r="D72" s="8"/>
      <c r="E72" s="3"/>
      <c r="F72" s="3"/>
      <c r="G72" s="3"/>
      <c r="H72" s="35">
        <f t="shared" si="24"/>
        <v>34</v>
      </c>
      <c r="I72" s="4">
        <v>56</v>
      </c>
      <c r="J72" s="8">
        <v>29</v>
      </c>
      <c r="K72" s="8"/>
      <c r="L72" s="8"/>
      <c r="M72" s="35">
        <f t="shared" si="25"/>
        <v>85</v>
      </c>
      <c r="N72" s="8">
        <v>40</v>
      </c>
      <c r="O72" s="8">
        <v>41</v>
      </c>
      <c r="P72" s="3"/>
      <c r="Q72" s="8"/>
      <c r="R72" s="8"/>
      <c r="S72" s="8"/>
      <c r="T72" s="31">
        <f t="shared" si="26"/>
        <v>81</v>
      </c>
      <c r="U72" s="59">
        <f t="shared" si="27"/>
        <v>200</v>
      </c>
    </row>
    <row r="73" spans="1:21">
      <c r="A73" s="113"/>
      <c r="B73" s="2" t="s">
        <v>181</v>
      </c>
      <c r="C73" s="8">
        <v>73</v>
      </c>
      <c r="D73" s="8"/>
      <c r="E73" s="3"/>
      <c r="F73" s="3"/>
      <c r="G73" s="3"/>
      <c r="H73" s="35">
        <f t="shared" si="24"/>
        <v>73</v>
      </c>
      <c r="I73" s="4"/>
      <c r="J73" s="8"/>
      <c r="K73" s="8"/>
      <c r="L73" s="8"/>
      <c r="M73" s="35">
        <f t="shared" si="25"/>
        <v>0</v>
      </c>
      <c r="N73" s="8"/>
      <c r="O73" s="8"/>
      <c r="P73" s="8"/>
      <c r="Q73" s="8"/>
      <c r="R73" s="8"/>
      <c r="S73" s="8"/>
      <c r="T73" s="31">
        <f t="shared" si="26"/>
        <v>0</v>
      </c>
      <c r="U73" s="59">
        <f t="shared" si="27"/>
        <v>73</v>
      </c>
    </row>
    <row r="74" spans="1:21">
      <c r="A74" s="113"/>
      <c r="B74" s="27" t="s">
        <v>182</v>
      </c>
      <c r="C74" s="3"/>
      <c r="D74" s="3"/>
      <c r="E74" s="3"/>
      <c r="F74" s="3"/>
      <c r="G74" s="3"/>
      <c r="H74" s="35">
        <f t="shared" si="24"/>
        <v>0</v>
      </c>
      <c r="I74" s="3"/>
      <c r="J74" s="3"/>
      <c r="K74" s="3"/>
      <c r="L74" s="3"/>
      <c r="M74" s="35">
        <f t="shared" si="25"/>
        <v>0</v>
      </c>
      <c r="N74" s="52">
        <v>3</v>
      </c>
      <c r="O74" s="8"/>
      <c r="P74" s="8"/>
      <c r="Q74" s="8"/>
      <c r="R74" s="8"/>
      <c r="S74" s="8"/>
      <c r="T74" s="31">
        <f t="shared" si="26"/>
        <v>3</v>
      </c>
      <c r="U74" s="59">
        <f t="shared" si="27"/>
        <v>3</v>
      </c>
    </row>
    <row r="75" spans="1:21">
      <c r="A75" s="114"/>
      <c r="B75" s="6" t="s">
        <v>133</v>
      </c>
      <c r="C75" s="104">
        <f>SUM(H66:H74)</f>
        <v>445</v>
      </c>
      <c r="D75" s="105"/>
      <c r="E75" s="105"/>
      <c r="F75" s="105"/>
      <c r="G75" s="105"/>
      <c r="H75" s="106"/>
      <c r="I75" s="104">
        <f>SUM(M66:M74)</f>
        <v>438</v>
      </c>
      <c r="J75" s="105"/>
      <c r="K75" s="105"/>
      <c r="L75" s="105"/>
      <c r="M75" s="106"/>
      <c r="N75" s="101">
        <f>SUM(T66:T74)</f>
        <v>474</v>
      </c>
      <c r="O75" s="101"/>
      <c r="P75" s="101"/>
      <c r="Q75" s="101"/>
      <c r="R75" s="101"/>
      <c r="S75" s="101"/>
      <c r="T75" s="101"/>
      <c r="U75" s="60">
        <f t="shared" ref="U75:U80" si="28">SUM(C75,I75,N75)</f>
        <v>1357</v>
      </c>
    </row>
    <row r="76" spans="1:21">
      <c r="A76" s="116" t="s">
        <v>183</v>
      </c>
      <c r="B76" s="61" t="s">
        <v>184</v>
      </c>
      <c r="C76" s="37">
        <v>40</v>
      </c>
      <c r="D76" s="14">
        <v>41</v>
      </c>
      <c r="E76" s="29">
        <v>42</v>
      </c>
      <c r="F76" s="29">
        <v>37</v>
      </c>
      <c r="G76" s="29"/>
      <c r="H76" s="35">
        <f>SUM(C76:G76)</f>
        <v>160</v>
      </c>
      <c r="I76" s="67">
        <v>43</v>
      </c>
      <c r="J76" s="67">
        <v>42</v>
      </c>
      <c r="K76" s="68">
        <v>41</v>
      </c>
      <c r="L76" s="68">
        <v>41</v>
      </c>
      <c r="M76" s="35">
        <f>SUM(I76:L76)</f>
        <v>167</v>
      </c>
      <c r="N76" s="8">
        <v>43</v>
      </c>
      <c r="O76" s="8">
        <v>44</v>
      </c>
      <c r="P76" s="34">
        <v>46</v>
      </c>
      <c r="Q76" s="16">
        <v>42</v>
      </c>
      <c r="R76" s="8"/>
      <c r="S76" s="8"/>
      <c r="T76" s="31">
        <f t="shared" ref="T76:T78" si="29">SUM(N76:S76)</f>
        <v>175</v>
      </c>
      <c r="U76" s="59">
        <f t="shared" ref="U76:U78" si="30">H76+M76+T76</f>
        <v>502</v>
      </c>
    </row>
    <row r="77" spans="1:21">
      <c r="A77" s="116"/>
      <c r="B77" s="62" t="s">
        <v>185</v>
      </c>
      <c r="C77" s="63"/>
      <c r="D77" s="63"/>
      <c r="E77" s="63"/>
      <c r="F77" s="63"/>
      <c r="G77" s="63"/>
      <c r="H77" s="35"/>
      <c r="I77" s="4">
        <v>33</v>
      </c>
      <c r="J77" s="8">
        <v>31</v>
      </c>
      <c r="K77" s="8"/>
      <c r="L77" s="8"/>
      <c r="M77" s="35">
        <f>SUM(I77:L77)</f>
        <v>64</v>
      </c>
      <c r="N77" s="8">
        <v>46</v>
      </c>
      <c r="O77" s="3"/>
      <c r="P77" s="8"/>
      <c r="Q77" s="8"/>
      <c r="R77" s="7"/>
      <c r="S77" s="8"/>
      <c r="T77" s="31">
        <f t="shared" si="29"/>
        <v>46</v>
      </c>
      <c r="U77" s="59">
        <f t="shared" si="30"/>
        <v>110</v>
      </c>
    </row>
    <row r="78" spans="1:21">
      <c r="A78" s="116"/>
      <c r="B78" s="64" t="s">
        <v>186</v>
      </c>
      <c r="C78" s="63"/>
      <c r="D78" s="63"/>
      <c r="E78" s="63"/>
      <c r="F78" s="63"/>
      <c r="G78" s="63"/>
      <c r="H78" s="35"/>
      <c r="I78" s="4"/>
      <c r="J78" s="8"/>
      <c r="K78" s="8"/>
      <c r="L78" s="8"/>
      <c r="M78" s="35"/>
      <c r="N78" s="8">
        <v>40</v>
      </c>
      <c r="O78" s="8">
        <v>37</v>
      </c>
      <c r="P78" s="8"/>
      <c r="Q78" s="8"/>
      <c r="R78" s="8"/>
      <c r="S78" s="11"/>
      <c r="T78" s="31">
        <f t="shared" si="29"/>
        <v>77</v>
      </c>
      <c r="U78" s="59">
        <f t="shared" si="30"/>
        <v>77</v>
      </c>
    </row>
    <row r="79" spans="1:21">
      <c r="A79" s="116"/>
      <c r="B79" s="65" t="s">
        <v>133</v>
      </c>
      <c r="C79" s="100">
        <f>SUM(H76:H77)</f>
        <v>160</v>
      </c>
      <c r="D79" s="101"/>
      <c r="E79" s="101"/>
      <c r="F79" s="101"/>
      <c r="G79" s="101"/>
      <c r="H79" s="103"/>
      <c r="I79" s="100">
        <f>SUM(M76:M77)</f>
        <v>231</v>
      </c>
      <c r="J79" s="101"/>
      <c r="K79" s="101"/>
      <c r="L79" s="101"/>
      <c r="M79" s="101"/>
      <c r="N79" s="100">
        <f>SUM(T76:T78)</f>
        <v>298</v>
      </c>
      <c r="O79" s="101"/>
      <c r="P79" s="101"/>
      <c r="Q79" s="101"/>
      <c r="R79" s="101"/>
      <c r="S79" s="101"/>
      <c r="T79" s="101"/>
      <c r="U79" s="60">
        <f t="shared" si="28"/>
        <v>689</v>
      </c>
    </row>
    <row r="80" spans="1:21" ht="14.25">
      <c r="A80" s="36" t="s">
        <v>32</v>
      </c>
      <c r="B80" s="66"/>
      <c r="C80" s="107">
        <f>C17+C22+C33+C42+C58+C65+C75+C79</f>
        <v>3313</v>
      </c>
      <c r="D80" s="108"/>
      <c r="E80" s="108"/>
      <c r="F80" s="108"/>
      <c r="G80" s="108"/>
      <c r="H80" s="109"/>
      <c r="I80" s="107">
        <f>I17+I22+I33+I42+I58+I65+I75+I79</f>
        <v>3528</v>
      </c>
      <c r="J80" s="108"/>
      <c r="K80" s="108"/>
      <c r="L80" s="108"/>
      <c r="M80" s="109"/>
      <c r="N80" s="107">
        <f>SUM(N17,N22,N33,N42,N58,N65,N75,N79)</f>
        <v>3947</v>
      </c>
      <c r="O80" s="108"/>
      <c r="P80" s="108"/>
      <c r="Q80" s="108"/>
      <c r="R80" s="108"/>
      <c r="S80" s="108"/>
      <c r="T80" s="108"/>
      <c r="U80" s="60">
        <f t="shared" si="28"/>
        <v>10788</v>
      </c>
    </row>
    <row r="81" spans="1:21" ht="35.25" customHeight="1">
      <c r="A81" s="110" t="s">
        <v>187</v>
      </c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</row>
  </sheetData>
  <mergeCells count="46">
    <mergeCell ref="C80:H80"/>
    <mergeCell ref="I80:M80"/>
    <mergeCell ref="N80:T80"/>
    <mergeCell ref="A81:U81"/>
    <mergeCell ref="A2:A3"/>
    <mergeCell ref="A4:A17"/>
    <mergeCell ref="A18:A22"/>
    <mergeCell ref="A23:A33"/>
    <mergeCell ref="A34:A42"/>
    <mergeCell ref="A43:A58"/>
    <mergeCell ref="A59:A65"/>
    <mergeCell ref="A66:A75"/>
    <mergeCell ref="A76:A79"/>
    <mergeCell ref="B2:B3"/>
    <mergeCell ref="U2:U3"/>
    <mergeCell ref="C75:H75"/>
    <mergeCell ref="I75:M75"/>
    <mergeCell ref="N75:T75"/>
    <mergeCell ref="C79:H79"/>
    <mergeCell ref="I79:M79"/>
    <mergeCell ref="N79:T79"/>
    <mergeCell ref="C58:H58"/>
    <mergeCell ref="I58:M58"/>
    <mergeCell ref="N58:T58"/>
    <mergeCell ref="C65:H65"/>
    <mergeCell ref="I65:M65"/>
    <mergeCell ref="N65:T65"/>
    <mergeCell ref="C33:H33"/>
    <mergeCell ref="I33:M33"/>
    <mergeCell ref="N33:T33"/>
    <mergeCell ref="C42:H42"/>
    <mergeCell ref="I42:M42"/>
    <mergeCell ref="N42:T42"/>
    <mergeCell ref="C17:H17"/>
    <mergeCell ref="I17:M17"/>
    <mergeCell ref="N17:T17"/>
    <mergeCell ref="C22:H22"/>
    <mergeCell ref="I22:M22"/>
    <mergeCell ref="N22:T22"/>
    <mergeCell ref="A1:U1"/>
    <mergeCell ref="C2:H2"/>
    <mergeCell ref="I2:M2"/>
    <mergeCell ref="N2:T2"/>
    <mergeCell ref="C3:G3"/>
    <mergeCell ref="I3:L3"/>
    <mergeCell ref="N3:S3"/>
  </mergeCells>
  <phoneticPr fontId="2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875" defaultRowHeight="13.5"/>
  <sheetData/>
  <phoneticPr fontId="21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订单班人数表</vt:lpstr>
      <vt:lpstr>全院学生人数表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iPhone (3)</dc:creator>
  <cp:lastModifiedBy>Administrator</cp:lastModifiedBy>
  <dcterms:created xsi:type="dcterms:W3CDTF">2006-09-16T00:00:00Z</dcterms:created>
  <dcterms:modified xsi:type="dcterms:W3CDTF">2020-05-11T23:45:47Z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2052-10.9.1</vt:lpwstr>
  </property>
</Properties>
</file>